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OLJOPRIVREDNO ZEMLJISTE\UGOVORI\EVIDENCIJE UGOVORA\"/>
    </mc:Choice>
  </mc:AlternateContent>
  <xr:revisionPtr revIDLastSave="0" documentId="13_ncr:1_{BFFF7B3E-1D81-410B-AC96-51C47D14C8B0}" xr6:coauthVersionLast="47" xr6:coauthVersionMax="47" xr10:uidLastSave="{00000000-0000-0000-0000-000000000000}"/>
  <bookViews>
    <workbookView xWindow="-120" yWindow="-120" windowWidth="21840" windowHeight="13140" tabRatio="967" activeTab="5" xr2:uid="{00000000-000D-0000-FFFF-FFFF00000000}"/>
  </bookViews>
  <sheets>
    <sheet name="PRODAJA do 2018 " sheetId="1" r:id="rId1"/>
    <sheet name="PRODAJA po Natječajima od 2019" sheetId="12" r:id="rId2"/>
    <sheet name="ZAKUP fiksni" sheetId="2" r:id="rId3"/>
    <sheet name="zakup bez javnog poziva" sheetId="7" r:id="rId4"/>
    <sheet name="privremeni ZAKUP" sheetId="4" r:id="rId5"/>
    <sheet name="zakup ZAJEDNIČKI PAŠNJACI" sheetId="3" r:id="rId6"/>
    <sheet name="KONCESIJE" sheetId="5" r:id="rId7"/>
  </sheets>
  <definedNames>
    <definedName name="_xlnm.Print_Titles" localSheetId="4">'privremeni ZAKUP'!$2:$2</definedName>
    <definedName name="_xlnm.Print_Titles" localSheetId="0">'PRODAJA do 2018 '!$2:$2</definedName>
    <definedName name="_xlnm.Print_Titles" localSheetId="2">'ZAKUP fiksni'!$1:$1</definedName>
    <definedName name="_xlnm.Print_Titles" localSheetId="5">'zakup ZAJEDNIČKI PAŠNJACI'!$1:$1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3" i="1"/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7" i="1"/>
  <c r="I3" i="5"/>
  <c r="I2" i="5"/>
  <c r="I45" i="4"/>
  <c r="I44" i="4"/>
  <c r="I42" i="4"/>
  <c r="I4" i="4" l="1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3" i="4"/>
  <c r="I46" i="4"/>
  <c r="I3" i="4"/>
  <c r="H2" i="7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16" i="2"/>
  <c r="G3" i="7" l="1"/>
  <c r="G4" i="7" s="1"/>
  <c r="I35" i="2" l="1"/>
  <c r="I36" i="2" s="1"/>
  <c r="E78" i="1"/>
  <c r="E79" i="1" s="1"/>
</calcChain>
</file>

<file path=xl/sharedStrings.xml><?xml version="1.0" encoding="utf-8"?>
<sst xmlns="http://schemas.openxmlformats.org/spreadsheetml/2006/main" count="1058" uniqueCount="586">
  <si>
    <t>Naziv</t>
  </si>
  <si>
    <t>Katastarska općina</t>
  </si>
  <si>
    <t>m2</t>
  </si>
  <si>
    <t>Iznos prodaje</t>
  </si>
  <si>
    <t>Datum sklapanja Ugovora</t>
  </si>
  <si>
    <t>Vrsta Ugovora</t>
  </si>
  <si>
    <t>Bilandžija Ante</t>
  </si>
  <si>
    <t>Stara Subocka</t>
  </si>
  <si>
    <t>29.5.2014.</t>
  </si>
  <si>
    <t>prodaja</t>
  </si>
  <si>
    <t xml:space="preserve">Bilandžija Zdravko </t>
  </si>
  <si>
    <t>7.10.2010.</t>
  </si>
  <si>
    <t>Blažeković Mijo</t>
  </si>
  <si>
    <t>Roždanik, Jazavica</t>
  </si>
  <si>
    <t>15.10.1997.</t>
  </si>
  <si>
    <t>Bosanac Nikola</t>
  </si>
  <si>
    <t>Božić Jure</t>
  </si>
  <si>
    <t>Paklenica</t>
  </si>
  <si>
    <t>23.3.2007.</t>
  </si>
  <si>
    <t>Braniteljska zadruga "Agro-invest"</t>
  </si>
  <si>
    <t>Goleši</t>
  </si>
  <si>
    <t>10.7.2008.</t>
  </si>
  <si>
    <t>29.4.2010.</t>
  </si>
  <si>
    <t>Ciprijanović Antun</t>
  </si>
  <si>
    <t>Ciprijanović Ivan</t>
  </si>
  <si>
    <t>Crnojević Tomislav / ANEKS ugovora -promjena opisa kupca</t>
  </si>
  <si>
    <t>22.7.2014.</t>
  </si>
  <si>
    <t>Čuvidić Mirjana</t>
  </si>
  <si>
    <t>Voćarica</t>
  </si>
  <si>
    <t>15.5.2007.</t>
  </si>
  <si>
    <t>Dandić Jasmina</t>
  </si>
  <si>
    <t>Subocki grad</t>
  </si>
  <si>
    <t>23.7.2007.</t>
  </si>
  <si>
    <t>Novi Grabovac</t>
  </si>
  <si>
    <t>1.8.2012.</t>
  </si>
  <si>
    <t>30.1.2015.</t>
  </si>
  <si>
    <t>Domitrović Damir</t>
  </si>
  <si>
    <t>Novska(Bročice)</t>
  </si>
  <si>
    <t>5.1.2011.</t>
  </si>
  <si>
    <t xml:space="preserve">Došlović Goran </t>
  </si>
  <si>
    <t>Stari Grabovac</t>
  </si>
  <si>
    <t>Đurić Mato</t>
  </si>
  <si>
    <t>17.5.2007.</t>
  </si>
  <si>
    <t>24.7.2014.</t>
  </si>
  <si>
    <t>Filjas Danijela</t>
  </si>
  <si>
    <t>Brestača</t>
  </si>
  <si>
    <t>GEO-AGRO d.o.o.</t>
  </si>
  <si>
    <t>Gobac Valentina</t>
  </si>
  <si>
    <t>Kozarice</t>
  </si>
  <si>
    <t>Hećimović Marko</t>
  </si>
  <si>
    <t xml:space="preserve">Idžojtić Zvonko </t>
  </si>
  <si>
    <t>Rajić Donji</t>
  </si>
  <si>
    <t>2.2.2015.</t>
  </si>
  <si>
    <t>Iličić Goran</t>
  </si>
  <si>
    <t>Roždanik</t>
  </si>
  <si>
    <t>13.9.2012.</t>
  </si>
  <si>
    <t>Ivanković Radoslav</t>
  </si>
  <si>
    <t>13.9.2010.</t>
  </si>
  <si>
    <t>Johović Krešimir</t>
  </si>
  <si>
    <t>24.3.2011.</t>
  </si>
  <si>
    <t xml:space="preserve">Johović Zvonimir </t>
  </si>
  <si>
    <t>7.4.2011.</t>
  </si>
  <si>
    <t>Kalcina Elvis</t>
  </si>
  <si>
    <t>1.9.2014.</t>
  </si>
  <si>
    <t xml:space="preserve">Kaurinović Bruno </t>
  </si>
  <si>
    <t>8.3.2011.</t>
  </si>
  <si>
    <t>Klasan Martin</t>
  </si>
  <si>
    <t>21.5.2007.</t>
  </si>
  <si>
    <t>Knezović Ante</t>
  </si>
  <si>
    <t>10.3.2011.</t>
  </si>
  <si>
    <t>kozarice</t>
  </si>
  <si>
    <t>KORINA PROIZVODNJA d.o.o.</t>
  </si>
  <si>
    <t>Rajić Donji, Kričke</t>
  </si>
  <si>
    <t>13.5.2010.</t>
  </si>
  <si>
    <t>Borovac, Kričke, Rajić Donji, Rajić Gornji, Subocki grad</t>
  </si>
  <si>
    <t>Kovačević Ivan</t>
  </si>
  <si>
    <t>Kranjc Marija</t>
  </si>
  <si>
    <t>22.4.2015.</t>
  </si>
  <si>
    <t>Lujić Ivan</t>
  </si>
  <si>
    <t>23.7.2014.</t>
  </si>
  <si>
    <t>Marinković Stevo</t>
  </si>
  <si>
    <t>Marković Milan</t>
  </si>
  <si>
    <t>24.9.2014.</t>
  </si>
  <si>
    <t>Marton Zdenko</t>
  </si>
  <si>
    <t>Medvedović Dragica</t>
  </si>
  <si>
    <t>Rajić Donji, Rajić Gornji</t>
  </si>
  <si>
    <t>21.7.2014.</t>
  </si>
  <si>
    <t xml:space="preserve">Mišković Drago </t>
  </si>
  <si>
    <t>14.2.2011.</t>
  </si>
  <si>
    <t>Mlinarević Željko</t>
  </si>
  <si>
    <t>Plesmo</t>
  </si>
  <si>
    <t>9.3.2011.</t>
  </si>
  <si>
    <t>Nikić Vesna</t>
  </si>
  <si>
    <t>Kričke</t>
  </si>
  <si>
    <t>15.9.2010.</t>
  </si>
  <si>
    <t>Popović Davor</t>
  </si>
  <si>
    <t>Pranjić Anđelko</t>
  </si>
  <si>
    <t>Rašeljke d.o.o.</t>
  </si>
  <si>
    <t>12.9.2008.</t>
  </si>
  <si>
    <t>29.20.2012.</t>
  </si>
  <si>
    <t>3.10.2014.</t>
  </si>
  <si>
    <t>Rebrović Josip</t>
  </si>
  <si>
    <t>3.3.2011.</t>
  </si>
  <si>
    <t>Rožić Stjepan</t>
  </si>
  <si>
    <t>Salaj Svjetlana</t>
  </si>
  <si>
    <t>7.9.2012.</t>
  </si>
  <si>
    <t>Stoček Stjepan</t>
  </si>
  <si>
    <t>Šlafer Boban</t>
  </si>
  <si>
    <t>Šoštarić Tvrtko</t>
  </si>
  <si>
    <t>Tomac Josip</t>
  </si>
  <si>
    <t>Tvarušek Petar</t>
  </si>
  <si>
    <t>Jazavica</t>
  </si>
  <si>
    <t>Vuković Božo</t>
  </si>
  <si>
    <t>2.3.2011.</t>
  </si>
  <si>
    <t>Ždralović Ivo</t>
  </si>
  <si>
    <t xml:space="preserve">Rok trajanja Ugovora </t>
  </si>
  <si>
    <t>Završetak trajanja Ugovora</t>
  </si>
  <si>
    <t xml:space="preserve">Braniteljska poljoprivredna zadruga Trešnja Novska </t>
  </si>
  <si>
    <t>Gršeta Sofija</t>
  </si>
  <si>
    <t>Jembrih Marija</t>
  </si>
  <si>
    <t>Herceg Kata</t>
  </si>
  <si>
    <t>KORINA - PROIZVODNJA d.o.o.</t>
  </si>
  <si>
    <t>Mijić Ante</t>
  </si>
  <si>
    <t>VODOVOD NOVSKA d.o.o.</t>
  </si>
  <si>
    <t>9.5.2016.</t>
  </si>
  <si>
    <t>18.7.2017.</t>
  </si>
  <si>
    <t>23.6.2016.</t>
  </si>
  <si>
    <t>15.9.2016.</t>
  </si>
  <si>
    <t>15.7.2016.</t>
  </si>
  <si>
    <t>6.11.2017.</t>
  </si>
  <si>
    <t>18.3.2016.</t>
  </si>
  <si>
    <t>Lovska</t>
  </si>
  <si>
    <t>Subocka</t>
  </si>
  <si>
    <t>Rajić Gornji</t>
  </si>
  <si>
    <t>Bročice</t>
  </si>
  <si>
    <t>Domitrović Zdenko</t>
  </si>
  <si>
    <t>15.02.2007.</t>
  </si>
  <si>
    <t>RH</t>
  </si>
  <si>
    <t>SMŽ</t>
  </si>
  <si>
    <t>GRAD NOVSKA</t>
  </si>
  <si>
    <t>Artić Slobodanka</t>
  </si>
  <si>
    <t>Gračaković Marko</t>
  </si>
  <si>
    <t>Jambrišak Zlatko</t>
  </si>
  <si>
    <t>Perešin Željko</t>
  </si>
  <si>
    <t>Vukašinović Bojan</t>
  </si>
  <si>
    <t>Korina proizvodnja d.o.o.</t>
  </si>
  <si>
    <t xml:space="preserve">Dandić Jasmina </t>
  </si>
  <si>
    <t>Puljić Jozo</t>
  </si>
  <si>
    <t>23.3.2012.</t>
  </si>
  <si>
    <t>27.9.2012.</t>
  </si>
  <si>
    <t>20.3.2012.</t>
  </si>
  <si>
    <t>zakup</t>
  </si>
  <si>
    <t>10 g</t>
  </si>
  <si>
    <t xml:space="preserve">10g </t>
  </si>
  <si>
    <t>20g</t>
  </si>
  <si>
    <t>5g</t>
  </si>
  <si>
    <t>22.3.2017.</t>
  </si>
  <si>
    <t>26.9.2017.</t>
  </si>
  <si>
    <t>19.3.2017.</t>
  </si>
  <si>
    <t>Tabla 1290</t>
  </si>
  <si>
    <t>Tabla 3456</t>
  </si>
  <si>
    <t>Tabla 3452</t>
  </si>
  <si>
    <t>Tabla 3468</t>
  </si>
  <si>
    <t>Tabla 1271</t>
  </si>
  <si>
    <t>Tabla 1289</t>
  </si>
  <si>
    <t>Tabla 3462</t>
  </si>
  <si>
    <t>Tabla 1291</t>
  </si>
  <si>
    <t>Tabla 3450</t>
  </si>
  <si>
    <t>Tabla 3470</t>
  </si>
  <si>
    <t>Tabla 1276</t>
  </si>
  <si>
    <t>Tabla 1294</t>
  </si>
  <si>
    <t>Tabla 1295</t>
  </si>
  <si>
    <t>Tabla 1296</t>
  </si>
  <si>
    <t>Borovac</t>
  </si>
  <si>
    <t>Subocki Grad</t>
  </si>
  <si>
    <t>Godišnji iznos zakupnine po pojedinoj tabli</t>
  </si>
  <si>
    <t>Ukupni godišnji iznos zakupnine</t>
  </si>
  <si>
    <t>zemljište</t>
  </si>
  <si>
    <t>ha</t>
  </si>
  <si>
    <t>UKUPNO / PRIHOD</t>
  </si>
  <si>
    <t>Grešta Sofija</t>
  </si>
  <si>
    <t>Pavlović Joso</t>
  </si>
  <si>
    <t>22.12.2015.</t>
  </si>
  <si>
    <t>20.11.2015.</t>
  </si>
  <si>
    <t>24.12.2015.</t>
  </si>
  <si>
    <t>31.12.2015.</t>
  </si>
  <si>
    <t xml:space="preserve">zakup </t>
  </si>
  <si>
    <t>50g</t>
  </si>
  <si>
    <t>Sveučilište u Zagrebu Šumarski fakultet</t>
  </si>
  <si>
    <t>Braniteljska zadruga AGRO-INVEST</t>
  </si>
  <si>
    <t>Bilandžija Nikola</t>
  </si>
  <si>
    <t>Blažeković Zdravko</t>
  </si>
  <si>
    <t>Došlović Goran</t>
  </si>
  <si>
    <t>Kušmiš Ivica</t>
  </si>
  <si>
    <t>RAŠELJKE d.o.o.</t>
  </si>
  <si>
    <t>Spahić Stjepan</t>
  </si>
  <si>
    <t xml:space="preserve">Spahić Toma </t>
  </si>
  <si>
    <t>Tišner Zvonimir</t>
  </si>
  <si>
    <t>Vukelić Marijan</t>
  </si>
  <si>
    <t>Ekološka poljoprivredna zadruga Zdrav život</t>
  </si>
  <si>
    <t>Đurić Željka</t>
  </si>
  <si>
    <t>14.11.2017.</t>
  </si>
  <si>
    <t>26.4.2013.</t>
  </si>
  <si>
    <t>12.12.2016.</t>
  </si>
  <si>
    <t>privremeno korištenje (poljoprivredna zemljišta)</t>
  </si>
  <si>
    <t>13.11.2022.</t>
  </si>
  <si>
    <t>11.12.2021.</t>
  </si>
  <si>
    <t>12.10.2020.</t>
  </si>
  <si>
    <t xml:space="preserve">Godišnji iznos zakupnine  </t>
  </si>
  <si>
    <t>Kraljeva Velika, Subocka</t>
  </si>
  <si>
    <t>Rajić Donji, Rajić Gornji, Roždanik</t>
  </si>
  <si>
    <t>Novi Grabovac, Lovska, Kozarice</t>
  </si>
  <si>
    <t>Borovac, Rajić Donji, Rajić Gornji</t>
  </si>
  <si>
    <t>Borovac, Rajić Donji, Rajić Gornji, Subocki grad</t>
  </si>
  <si>
    <t>Brestača, Novska</t>
  </si>
  <si>
    <t>Jazavica, Rajić Gornji</t>
  </si>
  <si>
    <t>2g</t>
  </si>
  <si>
    <t>broj UVJETNIH GRLA</t>
  </si>
  <si>
    <t>Bingula Franjo</t>
  </si>
  <si>
    <t>Bingula Valentina</t>
  </si>
  <si>
    <t>Božić Zdenko</t>
  </si>
  <si>
    <t>Dujić Danijel</t>
  </si>
  <si>
    <t>Franković Drago</t>
  </si>
  <si>
    <t>Grgić Ivan</t>
  </si>
  <si>
    <t>Grgić Vlado</t>
  </si>
  <si>
    <t>Iličić Dubravka</t>
  </si>
  <si>
    <t>Karagić Vedran</t>
  </si>
  <si>
    <t>Kozić Slavko</t>
  </si>
  <si>
    <t>Mareš Marica</t>
  </si>
  <si>
    <t xml:space="preserve">Stublija Mato </t>
  </si>
  <si>
    <t>Ždralović Štefica</t>
  </si>
  <si>
    <t>11.10.2020.</t>
  </si>
  <si>
    <t>28.12.2020.</t>
  </si>
  <si>
    <t>12.11.2020.</t>
  </si>
  <si>
    <t>19.10.2020.</t>
  </si>
  <si>
    <t>13.12.2020.</t>
  </si>
  <si>
    <t>Poljoprivredna zadruga branitelja  "EKO OGRC"</t>
  </si>
  <si>
    <t>21.10.2008.</t>
  </si>
  <si>
    <t>koncesija</t>
  </si>
  <si>
    <t>30 g</t>
  </si>
  <si>
    <t>20.10.2038.</t>
  </si>
  <si>
    <t>Površina (m2)</t>
  </si>
  <si>
    <t>Borovac, Rajić Gornji</t>
  </si>
  <si>
    <t>21.12. 2065.</t>
  </si>
  <si>
    <t>19.11. 2065.</t>
  </si>
  <si>
    <t>23.12. 2065.</t>
  </si>
  <si>
    <t>04.02. 2066.</t>
  </si>
  <si>
    <t>30.12. 2065.</t>
  </si>
  <si>
    <t>10.03.2009.</t>
  </si>
  <si>
    <t>10.03.2019.</t>
  </si>
  <si>
    <t xml:space="preserve">Godišnji iznos zakupnine </t>
  </si>
  <si>
    <t>25.05.2021.</t>
  </si>
  <si>
    <t>06.05.2018.</t>
  </si>
  <si>
    <t>Boris Lovrenčić</t>
  </si>
  <si>
    <t>32028040 / privremeno korištenje (poljoprivredna zemljišta)</t>
  </si>
  <si>
    <t>04.05.2017.</t>
  </si>
  <si>
    <r>
      <rPr>
        <b/>
        <sz val="11"/>
        <color theme="1"/>
        <rFont val="Calibri"/>
        <family val="2"/>
        <charset val="238"/>
        <scheme val="minor"/>
      </rPr>
      <t xml:space="preserve">Crnojević Tomislav </t>
    </r>
    <r>
      <rPr>
        <i/>
        <sz val="11"/>
        <color theme="1"/>
        <rFont val="Calibri"/>
        <family val="2"/>
        <charset val="238"/>
        <scheme val="minor"/>
      </rPr>
      <t>/ Aneks Ugovora o promjeni vlasnika</t>
    </r>
  </si>
  <si>
    <t>Godišnji iznos naknade</t>
  </si>
  <si>
    <t>rb</t>
  </si>
  <si>
    <t>Javni natječaj 001-P</t>
  </si>
  <si>
    <t>Javni natječaj 002-P</t>
  </si>
  <si>
    <t>Površina ha</t>
  </si>
  <si>
    <t xml:space="preserve">BPZ Trešnja Novska </t>
  </si>
  <si>
    <t>Bilandžija Dragana</t>
  </si>
  <si>
    <t>Perešin Tamara</t>
  </si>
  <si>
    <t>Lešković ivica</t>
  </si>
  <si>
    <t>Javni natječaj 002</t>
  </si>
  <si>
    <t>Javni natječaj 003</t>
  </si>
  <si>
    <t>25g</t>
  </si>
  <si>
    <t>07.06.2021.</t>
  </si>
  <si>
    <t>07.06.2046.</t>
  </si>
  <si>
    <t>PTC 6</t>
  </si>
  <si>
    <t>05.02.2016.</t>
  </si>
  <si>
    <t>13.05.2010.</t>
  </si>
  <si>
    <t>PTC 5</t>
  </si>
  <si>
    <t>PTC 7</t>
  </si>
  <si>
    <t>PTC 1</t>
  </si>
  <si>
    <t>PTC 2</t>
  </si>
  <si>
    <t>PTC 3</t>
  </si>
  <si>
    <t>07.06.2023.</t>
  </si>
  <si>
    <t xml:space="preserve"> Subocka</t>
  </si>
  <si>
    <t>12.05.2030.</t>
  </si>
  <si>
    <t>01.05.2022.</t>
  </si>
  <si>
    <t>07.01.2023.</t>
  </si>
  <si>
    <t>04.12.2022.</t>
  </si>
  <si>
    <t>03.05.2022.</t>
  </si>
  <si>
    <t>21. 02.2023.</t>
  </si>
  <si>
    <t>25.04.2018.</t>
  </si>
  <si>
    <t>09.05.2022.</t>
  </si>
  <si>
    <t>25.09.2022.</t>
  </si>
  <si>
    <t>12.10.2022.</t>
  </si>
  <si>
    <t>22.09.2022.</t>
  </si>
  <si>
    <t>12.02.2023.</t>
  </si>
  <si>
    <t>23.09.2022.</t>
  </si>
  <si>
    <t>21.09.2020.</t>
  </si>
  <si>
    <t>08.12.2022.</t>
  </si>
  <si>
    <t>14.06.2022.</t>
  </si>
  <si>
    <t>02.01.2023.</t>
  </si>
  <si>
    <r>
      <t xml:space="preserve">Bilandžija </t>
    </r>
    <r>
      <rPr>
        <b/>
        <sz val="11"/>
        <color theme="1"/>
        <rFont val="Calibri"/>
        <family val="2"/>
        <charset val="238"/>
        <scheme val="minor"/>
      </rPr>
      <t>Dragana</t>
    </r>
  </si>
  <si>
    <t>Ugovor zakup br. 1/001-Z</t>
  </si>
  <si>
    <t>Ugovor zakup br. 3/001-Z</t>
  </si>
  <si>
    <t>Ugovor zakup  br. 4/001-Z</t>
  </si>
  <si>
    <t>17.01. 2018.</t>
  </si>
  <si>
    <t>16.01. 2028.</t>
  </si>
  <si>
    <t>08.12.2021.</t>
  </si>
  <si>
    <t xml:space="preserve">2 g </t>
  </si>
  <si>
    <t xml:space="preserve">08.12.2023. </t>
  </si>
  <si>
    <t xml:space="preserve">841.60 kn </t>
  </si>
  <si>
    <t xml:space="preserve"> privremeno korištenje  </t>
  </si>
  <si>
    <t>15.04.2021.</t>
  </si>
  <si>
    <t xml:space="preserve">14.04.2023. </t>
  </si>
  <si>
    <t>01.05.2017.</t>
  </si>
  <si>
    <t>08.01.2018.</t>
  </si>
  <si>
    <t>1.280.15 kn</t>
  </si>
  <si>
    <t xml:space="preserve">21.03.2024.  </t>
  </si>
  <si>
    <t>privremeno korištenje</t>
  </si>
  <si>
    <t>17.02.2022.</t>
  </si>
  <si>
    <t xml:space="preserve">17.02.2024. </t>
  </si>
  <si>
    <t>06.05. 2022.</t>
  </si>
  <si>
    <t xml:space="preserve">privremeno korištenje </t>
  </si>
  <si>
    <t xml:space="preserve">23.05.2023. </t>
  </si>
  <si>
    <t>22.02. 2018.</t>
  </si>
  <si>
    <t>05.12.2017.</t>
  </si>
  <si>
    <t>2 g</t>
  </si>
  <si>
    <t>01.06.2016.</t>
  </si>
  <si>
    <t>ANEKS 2021. / privremeno korištenje</t>
  </si>
  <si>
    <t>5g + 2 g</t>
  </si>
  <si>
    <t>31.05.2023.</t>
  </si>
  <si>
    <t>06.06.2016.</t>
  </si>
  <si>
    <t xml:space="preserve">05.06.2023. </t>
  </si>
  <si>
    <t>10.11. 2016.</t>
  </si>
  <si>
    <t>5 g + 2g</t>
  </si>
  <si>
    <t>24.05.2016.</t>
  </si>
  <si>
    <t>16.05.2016.</t>
  </si>
  <si>
    <t xml:space="preserve">ANEKS 2021. / privremeno korištenje </t>
  </si>
  <si>
    <t xml:space="preserve">5 g + 2 g </t>
  </si>
  <si>
    <t>22.03.2017.</t>
  </si>
  <si>
    <t>25.07.2021.</t>
  </si>
  <si>
    <t xml:space="preserve">12.10.2022. </t>
  </si>
  <si>
    <t>29.09.2016.</t>
  </si>
  <si>
    <t>ANEKS 2021./ privremeno korištenje</t>
  </si>
  <si>
    <t xml:space="preserve">28.09.2023. </t>
  </si>
  <si>
    <t>13.10.2020.</t>
  </si>
  <si>
    <t>10.05.2017.</t>
  </si>
  <si>
    <t>26.09.2017.</t>
  </si>
  <si>
    <t>10.11.2021.</t>
  </si>
  <si>
    <t>10.11.2023.</t>
  </si>
  <si>
    <t>169.79 kn</t>
  </si>
  <si>
    <t xml:space="preserve">06.05.2022. </t>
  </si>
  <si>
    <t xml:space="preserve">25.05.2023. </t>
  </si>
  <si>
    <t>25.05.2021</t>
  </si>
  <si>
    <t>25.05.2023.</t>
  </si>
  <si>
    <t>03.11.2020.</t>
  </si>
  <si>
    <t>01.10.2020.</t>
  </si>
  <si>
    <t>14.06.2017.</t>
  </si>
  <si>
    <t>08.12.2017.</t>
  </si>
  <si>
    <t>02.01.2018.</t>
  </si>
  <si>
    <t>11.10.2022.</t>
  </si>
  <si>
    <t>28.12.2022.</t>
  </si>
  <si>
    <t>21.09.2022.</t>
  </si>
  <si>
    <t>03.11.2022.</t>
  </si>
  <si>
    <t>01.10.2022.</t>
  </si>
  <si>
    <t>06.10.2022.</t>
  </si>
  <si>
    <t>12.11.2022.</t>
  </si>
  <si>
    <t>19.10.2022.</t>
  </si>
  <si>
    <t>13.12.2022.</t>
  </si>
  <si>
    <t xml:space="preserve">ha /dodijeljena POVRŠINA   </t>
  </si>
  <si>
    <t>23.09.2020.</t>
  </si>
  <si>
    <t>22.09.2020.</t>
  </si>
  <si>
    <t>12.02.2021.</t>
  </si>
  <si>
    <t>06.10.2020.</t>
  </si>
  <si>
    <t>zakup bez javnog poziva</t>
  </si>
  <si>
    <r>
      <t>16.05.2023.</t>
    </r>
    <r>
      <rPr>
        <sz val="11"/>
        <rFont val="Calibri"/>
        <family val="2"/>
        <scheme val="minor"/>
      </rPr>
      <t xml:space="preserve">  </t>
    </r>
  </si>
  <si>
    <r>
      <t>09.11.2023.</t>
    </r>
    <r>
      <rPr>
        <sz val="11"/>
        <rFont val="Calibri"/>
        <family val="2"/>
        <scheme val="minor"/>
      </rPr>
      <t xml:space="preserve"> </t>
    </r>
  </si>
  <si>
    <r>
      <t>24.07.2023</t>
    </r>
    <r>
      <rPr>
        <sz val="11"/>
        <rFont val="Calibri"/>
        <family val="2"/>
        <scheme val="minor"/>
      </rPr>
      <t xml:space="preserve">. </t>
    </r>
  </si>
  <si>
    <r>
      <t>25.05.2023.</t>
    </r>
    <r>
      <rPr>
        <sz val="11"/>
        <rFont val="Calibri"/>
        <family val="2"/>
        <scheme val="minor"/>
      </rPr>
      <t xml:space="preserve"> </t>
    </r>
  </si>
  <si>
    <t xml:space="preserve">Ekološka poljoprivredna zadruga "Zdrav život" </t>
  </si>
  <si>
    <t xml:space="preserve">KORINA PROIZVODNJA d.o.o. </t>
  </si>
  <si>
    <r>
      <t xml:space="preserve">Bilandžija </t>
    </r>
    <r>
      <rPr>
        <b/>
        <sz val="11"/>
        <rFont val="Calibri"/>
        <family val="2"/>
        <scheme val="minor"/>
      </rPr>
      <t>Dragana</t>
    </r>
  </si>
  <si>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 ANEKS 2022. /privremeno korištenje  </t>
    </r>
  </si>
  <si>
    <r>
      <t xml:space="preserve">Tišner Zvonimir / </t>
    </r>
    <r>
      <rPr>
        <b/>
        <sz val="11"/>
        <rFont val="Calibri"/>
        <family val="2"/>
        <scheme val="minor"/>
      </rPr>
      <t>Alenka</t>
    </r>
  </si>
  <si>
    <r>
      <t>Čuvidić Mirjana /</t>
    </r>
    <r>
      <rPr>
        <b/>
        <sz val="11"/>
        <rFont val="Calibri"/>
        <family val="2"/>
        <scheme val="minor"/>
      </rPr>
      <t xml:space="preserve"> Matej</t>
    </r>
  </si>
  <si>
    <r>
      <t xml:space="preserve">Crnojević Tomislav </t>
    </r>
    <r>
      <rPr>
        <i/>
        <sz val="11"/>
        <rFont val="Calibri"/>
        <family val="2"/>
        <scheme val="minor"/>
      </rPr>
      <t xml:space="preserve"> </t>
    </r>
  </si>
  <si>
    <t xml:space="preserve">ZAJEDNIČKI PAŠNJACI privremeno korištenje  </t>
  </si>
  <si>
    <t>RB.</t>
  </si>
  <si>
    <t>IME I PREZIME</t>
  </si>
  <si>
    <t>BROJ UGOVORA</t>
  </si>
  <si>
    <t>POVRŠINA/ha</t>
  </si>
  <si>
    <t>IZNOS / kn</t>
  </si>
  <si>
    <t>1.</t>
  </si>
  <si>
    <t>Marinković Stevo,OPG</t>
  </si>
  <si>
    <t>17/001-P</t>
  </si>
  <si>
    <t>2.</t>
  </si>
  <si>
    <t>Bilandžija Ante,OPG</t>
  </si>
  <si>
    <t>19/001-P</t>
  </si>
  <si>
    <t>3.</t>
  </si>
  <si>
    <t>Artić Slobodanka, OPG</t>
  </si>
  <si>
    <t>20/002-P</t>
  </si>
  <si>
    <t>4.</t>
  </si>
  <si>
    <t>Marinković Stevo, OPG</t>
  </si>
  <si>
    <t>23/002-P</t>
  </si>
  <si>
    <t>6.</t>
  </si>
  <si>
    <t>Bogatić Domagoj, OPG</t>
  </si>
  <si>
    <t>20/001-P</t>
  </si>
  <si>
    <t>7.</t>
  </si>
  <si>
    <t>Vukelić Hrvoje</t>
  </si>
  <si>
    <t>19/002-P</t>
  </si>
  <si>
    <t>9.</t>
  </si>
  <si>
    <t>Čavlina Ivica</t>
  </si>
  <si>
    <t>6/002-P</t>
  </si>
  <si>
    <t>10.</t>
  </si>
  <si>
    <t>Kvočić Vinko, OPG</t>
  </si>
  <si>
    <t>26/002-P</t>
  </si>
  <si>
    <t>11.</t>
  </si>
  <si>
    <t>Pilotova farma d.o.o.</t>
  </si>
  <si>
    <t>36/002-P</t>
  </si>
  <si>
    <t>12.</t>
  </si>
  <si>
    <t>Johović Krešimir, OPG</t>
  </si>
  <si>
    <t>22/001-P</t>
  </si>
  <si>
    <t>13.</t>
  </si>
  <si>
    <t>Blažeković Iveljić Dijana, OPG</t>
  </si>
  <si>
    <t>27/002-P</t>
  </si>
  <si>
    <t>14.</t>
  </si>
  <si>
    <t>Grgić Vlado, OPG</t>
  </si>
  <si>
    <t>14/002-P</t>
  </si>
  <si>
    <t>15.</t>
  </si>
  <si>
    <t>Vuković Božo,OPG</t>
  </si>
  <si>
    <t>31/002-P</t>
  </si>
  <si>
    <t>16.</t>
  </si>
  <si>
    <t>10/001-P</t>
  </si>
  <si>
    <t>Blažeković Zdravko , OPG</t>
  </si>
  <si>
    <t>42/002-P</t>
  </si>
  <si>
    <t>17.</t>
  </si>
  <si>
    <t>Crnojević Hrvoje, OPG</t>
  </si>
  <si>
    <t>9/001-P</t>
  </si>
  <si>
    <t>18.</t>
  </si>
  <si>
    <t>3/001-P</t>
  </si>
  <si>
    <t>19.</t>
  </si>
  <si>
    <t>Bilandžija Dragana, OPG</t>
  </si>
  <si>
    <t>3/002-P</t>
  </si>
  <si>
    <t>20.</t>
  </si>
  <si>
    <t>Bilandžija Nikola, OPG</t>
  </si>
  <si>
    <t>5/002-P</t>
  </si>
  <si>
    <t>21.</t>
  </si>
  <si>
    <t>Čavlović Josip</t>
  </si>
  <si>
    <t>28/002-P</t>
  </si>
  <si>
    <t>22.</t>
  </si>
  <si>
    <t>Kaurinović Ivica, OPG</t>
  </si>
  <si>
    <t>32/002-P</t>
  </si>
  <si>
    <t>23.</t>
  </si>
  <si>
    <t>Lovrić Branka, OPG</t>
  </si>
  <si>
    <t>43/002-P</t>
  </si>
  <si>
    <t>24.</t>
  </si>
  <si>
    <t>Rožić Marijana, OPG</t>
  </si>
  <si>
    <t>7/002-P</t>
  </si>
  <si>
    <t>25.</t>
  </si>
  <si>
    <t>Sičaja Ljuban</t>
  </si>
  <si>
    <t>18/002-P</t>
  </si>
  <si>
    <t>26.</t>
  </si>
  <si>
    <t>Tišner Alenka, OPG</t>
  </si>
  <si>
    <t>16/002-P</t>
  </si>
  <si>
    <t>27.</t>
  </si>
  <si>
    <t>Latin Dejan, OPG</t>
  </si>
  <si>
    <t>25/002-P</t>
  </si>
  <si>
    <t>28.</t>
  </si>
  <si>
    <t>Begić Draško</t>
  </si>
  <si>
    <t>13/001-P</t>
  </si>
  <si>
    <t>29.</t>
  </si>
  <si>
    <t>Lupoglavac Darko</t>
  </si>
  <si>
    <t>44/002-P</t>
  </si>
  <si>
    <t>30.</t>
  </si>
  <si>
    <t>Mirosavljević Željko</t>
  </si>
  <si>
    <t>8/002-P</t>
  </si>
  <si>
    <t>31.</t>
  </si>
  <si>
    <t>Tvarušek Josip, OPG</t>
  </si>
  <si>
    <t>18/001-P</t>
  </si>
  <si>
    <t>32.</t>
  </si>
  <si>
    <t>Auguštan Ivica, OPG</t>
  </si>
  <si>
    <t>1/002-P</t>
  </si>
  <si>
    <t>33.</t>
  </si>
  <si>
    <t>Babić Antonio, OPG</t>
  </si>
  <si>
    <t>9/002-P</t>
  </si>
  <si>
    <t>34.</t>
  </si>
  <si>
    <t>Rebrović Cmiljka</t>
  </si>
  <si>
    <t>21/002-P</t>
  </si>
  <si>
    <t>35.</t>
  </si>
  <si>
    <t>Ciprijanović, POLJOPRIVREDNI OBRT</t>
  </si>
  <si>
    <t>39/002-P</t>
  </si>
  <si>
    <t>36.</t>
  </si>
  <si>
    <t>Sajdl Goran, OPG</t>
  </si>
  <si>
    <t>33/002-P</t>
  </si>
  <si>
    <t>37.</t>
  </si>
  <si>
    <t>Iličić Zdravka, OPG</t>
  </si>
  <si>
    <t>5/001-P</t>
  </si>
  <si>
    <t>38.</t>
  </si>
  <si>
    <t>Lončarević Damir</t>
  </si>
  <si>
    <t>15/001-P</t>
  </si>
  <si>
    <t>39.</t>
  </si>
  <si>
    <t>Slaninka Tomislav, OPG</t>
  </si>
  <si>
    <t>14/001-P</t>
  </si>
  <si>
    <t>40.</t>
  </si>
  <si>
    <t>Valjak Antun, OPG</t>
  </si>
  <si>
    <t>6/001-P</t>
  </si>
  <si>
    <t>41.</t>
  </si>
  <si>
    <t>Bilandžija Ante, OPG</t>
  </si>
  <si>
    <t>4/002-P</t>
  </si>
  <si>
    <t>42.</t>
  </si>
  <si>
    <t>Bilandžija Pejo</t>
  </si>
  <si>
    <t>24/002-P</t>
  </si>
  <si>
    <t>43.</t>
  </si>
  <si>
    <t>Čavlović Dalibor</t>
  </si>
  <si>
    <t>35/002-P</t>
  </si>
  <si>
    <t>45.</t>
  </si>
  <si>
    <t>Cikojević Pero, OPG</t>
  </si>
  <si>
    <t>15/002-P</t>
  </si>
  <si>
    <t>47.</t>
  </si>
  <si>
    <t>Gavranović Josip</t>
  </si>
  <si>
    <t>37/002-P</t>
  </si>
  <si>
    <t>49.</t>
  </si>
  <si>
    <t>Hace Dinko, OPG</t>
  </si>
  <si>
    <t>12/002-P</t>
  </si>
  <si>
    <t>50.</t>
  </si>
  <si>
    <t>Lujić Marijan, OPG</t>
  </si>
  <si>
    <t>34/002-P</t>
  </si>
  <si>
    <t>52.</t>
  </si>
  <si>
    <t>Tahija Đuro, OPG</t>
  </si>
  <si>
    <t>2/002-P</t>
  </si>
  <si>
    <t>54.</t>
  </si>
  <si>
    <t>Ungar Mijo, OPG</t>
  </si>
  <si>
    <t>30/002-P</t>
  </si>
  <si>
    <t>56.</t>
  </si>
  <si>
    <t>Dandić Ivan</t>
  </si>
  <si>
    <t>40/002-P</t>
  </si>
  <si>
    <t>57.</t>
  </si>
  <si>
    <t>Javor Jasna, OPG</t>
  </si>
  <si>
    <t>29/002-P</t>
  </si>
  <si>
    <t>59.</t>
  </si>
  <si>
    <t>Salaj Svjetlana, OPG</t>
  </si>
  <si>
    <t>16/001-P</t>
  </si>
  <si>
    <t>60.</t>
  </si>
  <si>
    <t>Sarajlija Gordan, OPG</t>
  </si>
  <si>
    <t>1/001-P</t>
  </si>
  <si>
    <t>61.</t>
  </si>
  <si>
    <t>Josić Davorka, OPG</t>
  </si>
  <si>
    <t>41/002-P</t>
  </si>
  <si>
    <t>62.</t>
  </si>
  <si>
    <t>Kušmiš Ivica, OPG</t>
  </si>
  <si>
    <t>11/002-P</t>
  </si>
  <si>
    <t>63.</t>
  </si>
  <si>
    <t>Pavlović Joso, OPG</t>
  </si>
  <si>
    <t>10/002-P</t>
  </si>
  <si>
    <t>64.</t>
  </si>
  <si>
    <t>11/001-P</t>
  </si>
  <si>
    <t>65.</t>
  </si>
  <si>
    <t>Tepavac Slavko, OPG</t>
  </si>
  <si>
    <t>8/001-P</t>
  </si>
  <si>
    <t>66.</t>
  </si>
  <si>
    <t>Fakultet šumarstva</t>
  </si>
  <si>
    <t>38/002-P</t>
  </si>
  <si>
    <t>67.</t>
  </si>
  <si>
    <t>Tomić Branka, OPG</t>
  </si>
  <si>
    <t>45/002-P</t>
  </si>
  <si>
    <t>68.</t>
  </si>
  <si>
    <t>Ivaštinović Matija, OPG</t>
  </si>
  <si>
    <t>4/001-P</t>
  </si>
  <si>
    <t>69.</t>
  </si>
  <si>
    <t>22/002-P</t>
  </si>
  <si>
    <t>70.</t>
  </si>
  <si>
    <t>Perešin Marija, OPG</t>
  </si>
  <si>
    <t>21/001-P</t>
  </si>
  <si>
    <t>72.</t>
  </si>
  <si>
    <t>12/001-P</t>
  </si>
  <si>
    <t>73.</t>
  </si>
  <si>
    <t>Vukelić Antonio, OPG</t>
  </si>
  <si>
    <t>7/001-P</t>
  </si>
  <si>
    <t>74.</t>
  </si>
  <si>
    <t>Sičaja Josip</t>
  </si>
  <si>
    <t>17/002-P</t>
  </si>
  <si>
    <t>75.</t>
  </si>
  <si>
    <t>Đurić Željka, OPG</t>
  </si>
  <si>
    <t>13/002-P</t>
  </si>
  <si>
    <t>76.</t>
  </si>
  <si>
    <t>Bogunović Ivan, OPG</t>
  </si>
  <si>
    <t>2/001-P</t>
  </si>
  <si>
    <r>
      <t>Medvedović Ivan /</t>
    </r>
    <r>
      <rPr>
        <b/>
        <sz val="11"/>
        <rFont val="Calibri"/>
        <family val="2"/>
        <scheme val="minor"/>
      </rPr>
      <t xml:space="preserve"> Bosanac Nikola/ </t>
    </r>
  </si>
  <si>
    <r>
      <rPr>
        <b/>
        <sz val="11"/>
        <rFont val="Calibri"/>
        <family val="2"/>
        <scheme val="minor"/>
      </rPr>
      <t xml:space="preserve">Medvedović Ivan / </t>
    </r>
    <r>
      <rPr>
        <sz val="11"/>
        <rFont val="Calibri"/>
        <family val="2"/>
        <scheme val="minor"/>
      </rPr>
      <t xml:space="preserve">Bosanac Nikola </t>
    </r>
    <r>
      <rPr>
        <sz val="11"/>
        <color rgb="FFFF0000"/>
        <rFont val="Calibri"/>
        <family val="2"/>
        <scheme val="minor"/>
      </rPr>
      <t>/isplaćeno 2021.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</si>
</sst>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n_-;\-* #,##0.00\ _k_n_-;_-* &quot;-&quot;??\ _k_n_-;_-@_-"/>
    <numFmt numFmtId="165" formatCode="#,##0.00\ &quot;kn&quot;"/>
    <numFmt numFmtId="167" formatCode="#,##0.0000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236">
    <xf numFmtId="0" fontId="0" fillId="0" borderId="0" xfId="0"/>
    <xf numFmtId="0" fontId="3" fillId="3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3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3" fontId="0" fillId="0" borderId="1" xfId="0" applyNumberFormat="1" applyFont="1" applyBorder="1" applyAlignment="1">
      <alignment horizontal="right" vertical="center" wrapText="1"/>
    </xf>
    <xf numFmtId="0" fontId="0" fillId="4" borderId="1" xfId="0" applyFont="1" applyFill="1" applyBorder="1" applyAlignment="1">
      <alignment horizontal="center" vertical="center"/>
    </xf>
    <xf numFmtId="165" fontId="4" fillId="2" borderId="9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3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3" fontId="0" fillId="0" borderId="0" xfId="0" applyNumberFormat="1" applyFont="1" applyAlignment="1">
      <alignment horizontal="righ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right" vertical="center" wrapText="1"/>
    </xf>
    <xf numFmtId="0" fontId="11" fillId="6" borderId="1" xfId="0" applyFont="1" applyFill="1" applyBorder="1" applyAlignment="1">
      <alignment horizontal="center" vertical="center" wrapText="1"/>
    </xf>
    <xf numFmtId="9" fontId="4" fillId="0" borderId="10" xfId="0" applyNumberFormat="1" applyFont="1" applyFill="1" applyBorder="1" applyAlignment="1">
      <alignment horizontal="center" vertical="center" wrapText="1"/>
    </xf>
    <xf numFmtId="9" fontId="4" fillId="0" borderId="9" xfId="0" applyNumberFormat="1" applyFont="1" applyFill="1" applyBorder="1" applyAlignment="1">
      <alignment horizontal="center" vertical="center" wrapText="1"/>
    </xf>
    <xf numFmtId="9" fontId="8" fillId="0" borderId="9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 wrapText="1"/>
    </xf>
    <xf numFmtId="4" fontId="0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65" fontId="4" fillId="4" borderId="6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right" vertical="center" wrapText="1"/>
    </xf>
    <xf numFmtId="165" fontId="4" fillId="0" borderId="9" xfId="0" applyNumberFormat="1" applyFont="1" applyBorder="1" applyAlignment="1">
      <alignment horizontal="righ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167" fontId="4" fillId="2" borderId="1" xfId="0" applyNumberFormat="1" applyFont="1" applyFill="1" applyBorder="1" applyAlignment="1">
      <alignment horizontal="center" vertical="center" wrapText="1"/>
    </xf>
    <xf numFmtId="167" fontId="0" fillId="0" borderId="1" xfId="0" applyNumberFormat="1" applyFont="1" applyBorder="1" applyAlignment="1">
      <alignment horizontal="right" vertical="center" wrapText="1"/>
    </xf>
    <xf numFmtId="167" fontId="0" fillId="0" borderId="1" xfId="0" applyNumberFormat="1" applyFont="1" applyFill="1" applyBorder="1" applyAlignment="1">
      <alignment horizontal="right" vertical="center" wrapText="1"/>
    </xf>
    <xf numFmtId="167" fontId="0" fillId="0" borderId="0" xfId="0" applyNumberFormat="1" applyFont="1" applyAlignment="1">
      <alignment horizontal="right" vertical="center" wrapText="1"/>
    </xf>
    <xf numFmtId="3" fontId="0" fillId="0" borderId="1" xfId="0" applyNumberFormat="1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3" fontId="8" fillId="0" borderId="1" xfId="0" applyNumberFormat="1" applyFont="1" applyFill="1" applyBorder="1" applyAlignment="1">
      <alignment vertical="center" wrapText="1"/>
    </xf>
    <xf numFmtId="167" fontId="8" fillId="0" borderId="1" xfId="0" applyNumberFormat="1" applyFont="1" applyFill="1" applyBorder="1" applyAlignment="1">
      <alignment vertical="center" wrapText="1"/>
    </xf>
    <xf numFmtId="165" fontId="12" fillId="0" borderId="1" xfId="0" applyNumberFormat="1" applyFont="1" applyFill="1" applyBorder="1" applyAlignment="1">
      <alignment horizontal="right" vertical="center" wrapText="1"/>
    </xf>
    <xf numFmtId="165" fontId="4" fillId="0" borderId="9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167" fontId="0" fillId="0" borderId="5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vertical="center"/>
    </xf>
    <xf numFmtId="167" fontId="0" fillId="0" borderId="3" xfId="0" applyNumberFormat="1" applyFont="1" applyFill="1" applyBorder="1" applyAlignment="1">
      <alignment vertical="center"/>
    </xf>
    <xf numFmtId="4" fontId="12" fillId="0" borderId="3" xfId="0" applyNumberFormat="1" applyFont="1" applyFill="1" applyBorder="1" applyAlignment="1">
      <alignment horizontal="right" vertical="center" wrapText="1"/>
    </xf>
    <xf numFmtId="167" fontId="0" fillId="0" borderId="0" xfId="0" applyNumberFormat="1" applyFont="1" applyFill="1"/>
    <xf numFmtId="4" fontId="12" fillId="0" borderId="1" xfId="0" applyNumberFormat="1" applyFont="1" applyFill="1" applyBorder="1" applyAlignment="1">
      <alignment horizontal="right" vertical="center" wrapText="1"/>
    </xf>
    <xf numFmtId="4" fontId="13" fillId="0" borderId="1" xfId="0" applyNumberFormat="1" applyFont="1" applyFill="1" applyBorder="1" applyAlignment="1">
      <alignment horizontal="right" vertical="center" wrapText="1"/>
    </xf>
    <xf numFmtId="3" fontId="0" fillId="0" borderId="0" xfId="0" applyNumberFormat="1" applyFont="1" applyFill="1" applyBorder="1" applyAlignment="1">
      <alignment horizontal="right" vertical="center" wrapText="1"/>
    </xf>
    <xf numFmtId="167" fontId="0" fillId="0" borderId="0" xfId="0" applyNumberFormat="1" applyFont="1" applyFill="1" applyBorder="1" applyAlignment="1">
      <alignment horizontal="right" vertical="center" wrapText="1"/>
    </xf>
    <xf numFmtId="165" fontId="9" fillId="0" borderId="0" xfId="0" applyNumberFormat="1" applyFont="1" applyFill="1" applyBorder="1" applyAlignment="1">
      <alignment horizontal="right" vertical="center" wrapText="1"/>
    </xf>
    <xf numFmtId="165" fontId="4" fillId="0" borderId="0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14" fontId="2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vertical="center"/>
    </xf>
    <xf numFmtId="167" fontId="3" fillId="0" borderId="1" xfId="0" applyNumberFormat="1" applyFont="1" applyBorder="1" applyAlignment="1">
      <alignment vertical="center" wrapText="1"/>
    </xf>
    <xf numFmtId="0" fontId="16" fillId="0" borderId="0" xfId="0" applyFont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18" fillId="6" borderId="1" xfId="0" applyFont="1" applyFill="1" applyBorder="1" applyAlignment="1">
      <alignment horizontal="center" vertical="center" wrapText="1"/>
    </xf>
    <xf numFmtId="0" fontId="16" fillId="0" borderId="0" xfId="0" applyFont="1"/>
    <xf numFmtId="0" fontId="7" fillId="0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right" vertical="center" wrapText="1"/>
    </xf>
    <xf numFmtId="14" fontId="18" fillId="0" borderId="1" xfId="0" applyNumberFormat="1" applyFont="1" applyFill="1" applyBorder="1" applyAlignment="1">
      <alignment horizontal="right" vertical="center" wrapText="1"/>
    </xf>
    <xf numFmtId="0" fontId="18" fillId="0" borderId="1" xfId="0" applyFont="1" applyBorder="1" applyAlignment="1">
      <alignment horizontal="right" vertical="center" wrapText="1"/>
    </xf>
    <xf numFmtId="0" fontId="18" fillId="0" borderId="2" xfId="0" applyFont="1" applyBorder="1" applyAlignment="1">
      <alignment horizontal="right" vertical="center" wrapText="1"/>
    </xf>
    <xf numFmtId="0" fontId="18" fillId="0" borderId="0" xfId="0" applyFont="1"/>
    <xf numFmtId="0" fontId="14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right" vertical="center" wrapText="1"/>
    </xf>
    <xf numFmtId="0" fontId="4" fillId="6" borderId="1" xfId="0" applyFont="1" applyFill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right" vertical="center" wrapText="1"/>
    </xf>
    <xf numFmtId="165" fontId="4" fillId="0" borderId="9" xfId="0" applyNumberFormat="1" applyFont="1" applyBorder="1" applyAlignment="1">
      <alignment horizontal="right" vertical="center" wrapText="1"/>
    </xf>
    <xf numFmtId="165" fontId="4" fillId="0" borderId="6" xfId="0" applyNumberFormat="1" applyFont="1" applyFill="1" applyBorder="1" applyAlignment="1">
      <alignment horizontal="center" vertical="center" wrapText="1"/>
    </xf>
    <xf numFmtId="165" fontId="4" fillId="0" borderId="1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18" fillId="0" borderId="1" xfId="0" applyFont="1" applyBorder="1" applyAlignment="1">
      <alignment horizontal="right" vertical="center" wrapText="1"/>
    </xf>
    <xf numFmtId="0" fontId="1" fillId="0" borderId="0" xfId="0" applyFont="1"/>
    <xf numFmtId="165" fontId="14" fillId="2" borderId="1" xfId="0" applyNumberFormat="1" applyFont="1" applyFill="1" applyBorder="1" applyAlignment="1">
      <alignment horizontal="center" vertical="center" wrapText="1"/>
    </xf>
    <xf numFmtId="165" fontId="14" fillId="0" borderId="1" xfId="1" applyNumberFormat="1" applyFont="1" applyBorder="1" applyAlignment="1">
      <alignment vertical="center" wrapText="1"/>
    </xf>
    <xf numFmtId="4" fontId="14" fillId="0" borderId="3" xfId="0" applyNumberFormat="1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vertical="center" wrapText="1"/>
    </xf>
    <xf numFmtId="0" fontId="18" fillId="2" borderId="1" xfId="0" applyFont="1" applyFill="1" applyBorder="1" applyAlignment="1">
      <alignment horizontal="right" vertical="center" wrapText="1"/>
    </xf>
    <xf numFmtId="3" fontId="18" fillId="2" borderId="1" xfId="0" applyNumberFormat="1" applyFont="1" applyFill="1" applyBorder="1" applyAlignment="1">
      <alignment horizontal="center" vertical="center" wrapText="1"/>
    </xf>
    <xf numFmtId="167" fontId="18" fillId="2" borderId="1" xfId="0" applyNumberFormat="1" applyFont="1" applyFill="1" applyBorder="1" applyAlignment="1">
      <alignment horizontal="center" vertical="center" wrapText="1"/>
    </xf>
    <xf numFmtId="0" fontId="19" fillId="0" borderId="0" xfId="0" applyFont="1"/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right" vertical="center" wrapText="1"/>
    </xf>
    <xf numFmtId="3" fontId="19" fillId="0" borderId="1" xfId="0" applyNumberFormat="1" applyFont="1" applyBorder="1" applyAlignment="1">
      <alignment vertical="center" wrapText="1"/>
    </xf>
    <xf numFmtId="167" fontId="19" fillId="0" borderId="1" xfId="0" applyNumberFormat="1" applyFont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right" vertical="center" wrapText="1"/>
    </xf>
    <xf numFmtId="3" fontId="19" fillId="0" borderId="1" xfId="0" applyNumberFormat="1" applyFont="1" applyFill="1" applyBorder="1" applyAlignment="1">
      <alignment vertical="center" wrapText="1"/>
    </xf>
    <xf numFmtId="0" fontId="19" fillId="0" borderId="1" xfId="0" applyFont="1" applyBorder="1" applyAlignment="1">
      <alignment horizontal="left" vertical="center" wrapText="1"/>
    </xf>
    <xf numFmtId="3" fontId="19" fillId="0" borderId="1" xfId="0" applyNumberFormat="1" applyFont="1" applyBorder="1" applyAlignment="1">
      <alignment horizontal="righ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righ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right" vertical="center" wrapText="1"/>
    </xf>
    <xf numFmtId="0" fontId="19" fillId="0" borderId="0" xfId="0" applyFont="1" applyAlignment="1">
      <alignment horizontal="right"/>
    </xf>
    <xf numFmtId="167" fontId="19" fillId="0" borderId="0" xfId="0" applyNumberFormat="1" applyFont="1"/>
    <xf numFmtId="165" fontId="18" fillId="0" borderId="1" xfId="0" applyNumberFormat="1" applyFont="1" applyFill="1" applyBorder="1" applyAlignment="1">
      <alignment horizontal="right" vertical="center" wrapText="1"/>
    </xf>
    <xf numFmtId="165" fontId="18" fillId="0" borderId="1" xfId="0" applyNumberFormat="1" applyFont="1" applyFill="1" applyBorder="1" applyAlignment="1">
      <alignment horizontal="right" vertical="center" wrapText="1"/>
    </xf>
    <xf numFmtId="165" fontId="18" fillId="0" borderId="2" xfId="0" applyNumberFormat="1" applyFont="1" applyFill="1" applyBorder="1" applyAlignment="1">
      <alignment horizontal="right" vertical="center" wrapText="1"/>
    </xf>
    <xf numFmtId="0" fontId="18" fillId="0" borderId="0" xfId="0" applyFont="1" applyFill="1" applyAlignment="1">
      <alignment horizontal="right"/>
    </xf>
    <xf numFmtId="165" fontId="19" fillId="2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right" vertical="center" wrapText="1"/>
    </xf>
    <xf numFmtId="165" fontId="16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165" fontId="16" fillId="0" borderId="1" xfId="0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9" fontId="1" fillId="0" borderId="0" xfId="0" applyNumberFormat="1" applyFont="1" applyAlignment="1">
      <alignment vertical="center"/>
    </xf>
    <xf numFmtId="165" fontId="18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4" fontId="22" fillId="2" borderId="1" xfId="0" applyNumberFormat="1" applyFont="1" applyFill="1" applyBorder="1" applyAlignment="1">
      <alignment horizontal="center" vertical="center" wrapText="1"/>
    </xf>
    <xf numFmtId="167" fontId="21" fillId="2" borderId="1" xfId="0" applyNumberFormat="1" applyFont="1" applyFill="1" applyBorder="1" applyAlignment="1">
      <alignment horizontal="center" vertical="center" wrapText="1"/>
    </xf>
    <xf numFmtId="4" fontId="21" fillId="0" borderId="1" xfId="0" applyNumberFormat="1" applyFont="1" applyBorder="1" applyAlignment="1">
      <alignment vertical="center"/>
    </xf>
    <xf numFmtId="167" fontId="21" fillId="0" borderId="1" xfId="0" applyNumberFormat="1" applyFont="1" applyBorder="1" applyAlignment="1">
      <alignment vertical="center"/>
    </xf>
    <xf numFmtId="4" fontId="21" fillId="0" borderId="1" xfId="0" applyNumberFormat="1" applyFont="1" applyFill="1" applyBorder="1" applyAlignment="1">
      <alignment vertical="center"/>
    </xf>
    <xf numFmtId="167" fontId="21" fillId="0" borderId="1" xfId="0" applyNumberFormat="1" applyFont="1" applyFill="1" applyBorder="1" applyAlignment="1">
      <alignment vertical="center"/>
    </xf>
    <xf numFmtId="4" fontId="21" fillId="0" borderId="0" xfId="0" applyNumberFormat="1" applyFont="1" applyAlignment="1">
      <alignment vertical="center"/>
    </xf>
    <xf numFmtId="167" fontId="21" fillId="0" borderId="0" xfId="0" applyNumberFormat="1" applyFont="1" applyAlignment="1">
      <alignment vertical="center"/>
    </xf>
    <xf numFmtId="167" fontId="16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 wrapText="1"/>
    </xf>
    <xf numFmtId="167" fontId="1" fillId="0" borderId="1" xfId="0" applyNumberFormat="1" applyFont="1" applyBorder="1" applyAlignment="1">
      <alignment vertical="center" wrapText="1"/>
    </xf>
    <xf numFmtId="167" fontId="1" fillId="0" borderId="0" xfId="0" applyNumberFormat="1" applyFont="1"/>
    <xf numFmtId="0" fontId="19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 wrapText="1"/>
    </xf>
    <xf numFmtId="0" fontId="4" fillId="8" borderId="1" xfId="0" applyFont="1" applyFill="1" applyBorder="1" applyAlignment="1">
      <alignment vertical="center" wrapText="1"/>
    </xf>
    <xf numFmtId="167" fontId="0" fillId="0" borderId="1" xfId="0" applyNumberFormat="1" applyFont="1" applyBorder="1" applyAlignment="1">
      <alignment vertical="center" wrapText="1"/>
    </xf>
    <xf numFmtId="4" fontId="0" fillId="0" borderId="1" xfId="0" applyNumberFormat="1" applyFont="1" applyBorder="1" applyAlignment="1">
      <alignment vertical="center" wrapText="1"/>
    </xf>
    <xf numFmtId="4" fontId="0" fillId="0" borderId="1" xfId="0" applyNumberFormat="1" applyFont="1" applyBorder="1" applyAlignment="1">
      <alignment horizontal="right" vertical="center" wrapText="1"/>
    </xf>
    <xf numFmtId="167" fontId="6" fillId="0" borderId="1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167" fontId="1" fillId="0" borderId="1" xfId="0" applyNumberFormat="1" applyFont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167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167" fontId="1" fillId="0" borderId="2" xfId="0" applyNumberFormat="1" applyFont="1" applyBorder="1" applyAlignment="1">
      <alignment horizontal="right" vertical="center" wrapText="1"/>
    </xf>
    <xf numFmtId="165" fontId="1" fillId="0" borderId="2" xfId="0" applyNumberFormat="1" applyFont="1" applyBorder="1" applyAlignment="1">
      <alignment horizontal="right" vertical="center" wrapText="1"/>
    </xf>
    <xf numFmtId="0" fontId="16" fillId="7" borderId="2" xfId="0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right" vertical="center" wrapText="1"/>
    </xf>
    <xf numFmtId="0" fontId="1" fillId="7" borderId="2" xfId="0" applyFont="1" applyFill="1" applyBorder="1" applyAlignment="1">
      <alignment horizontal="left" vertical="center" wrapText="1"/>
    </xf>
    <xf numFmtId="3" fontId="1" fillId="7" borderId="2" xfId="0" applyNumberFormat="1" applyFont="1" applyFill="1" applyBorder="1" applyAlignment="1">
      <alignment horizontal="right" vertical="center" wrapText="1"/>
    </xf>
    <xf numFmtId="167" fontId="1" fillId="7" borderId="2" xfId="0" applyNumberFormat="1" applyFont="1" applyFill="1" applyBorder="1" applyAlignment="1">
      <alignment horizontal="right" vertical="center" wrapText="1"/>
    </xf>
    <xf numFmtId="165" fontId="1" fillId="7" borderId="2" xfId="0" applyNumberFormat="1" applyFont="1" applyFill="1" applyBorder="1" applyAlignment="1">
      <alignment horizontal="right" vertical="center" wrapText="1"/>
    </xf>
    <xf numFmtId="0" fontId="16" fillId="4" borderId="7" xfId="0" applyFont="1" applyFill="1" applyBorder="1" applyAlignment="1">
      <alignment horizontal="left" vertical="center"/>
    </xf>
    <xf numFmtId="0" fontId="16" fillId="4" borderId="8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3" fontId="16" fillId="3" borderId="8" xfId="0" applyNumberFormat="1" applyFont="1" applyFill="1" applyBorder="1" applyAlignment="1">
      <alignment vertical="center"/>
    </xf>
    <xf numFmtId="167" fontId="16" fillId="3" borderId="8" xfId="0" applyNumberFormat="1" applyFont="1" applyFill="1" applyBorder="1" applyAlignment="1">
      <alignment vertical="center"/>
    </xf>
    <xf numFmtId="0" fontId="16" fillId="4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4" fontId="1" fillId="3" borderId="0" xfId="0" applyNumberFormat="1" applyFont="1" applyFill="1" applyAlignment="1">
      <alignment horizontal="right" vertical="center"/>
    </xf>
    <xf numFmtId="167" fontId="1" fillId="3" borderId="0" xfId="0" applyNumberFormat="1" applyFont="1" applyFill="1" applyAlignment="1">
      <alignment horizontal="right" vertical="center"/>
    </xf>
    <xf numFmtId="167" fontId="1" fillId="0" borderId="0" xfId="0" applyNumberFormat="1" applyFont="1" applyAlignment="1">
      <alignment horizontal="right"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Y86"/>
  <sheetViews>
    <sheetView zoomScale="82" zoomScaleNormal="82" workbookViewId="0">
      <pane xSplit="1" ySplit="2" topLeftCell="B3" activePane="bottomRight" state="frozen"/>
      <selection pane="topRight" activeCell="B1" sqref="B1"/>
      <selection pane="bottomLeft" activeCell="A6" sqref="A6"/>
      <selection pane="bottomRight" activeCell="O7" sqref="O7"/>
    </sheetView>
  </sheetViews>
  <sheetFormatPr defaultRowHeight="12.75" x14ac:dyDescent="0.25"/>
  <cols>
    <col min="1" max="1" width="23" style="230" customWidth="1"/>
    <col min="2" max="2" width="9.140625" style="169" customWidth="1"/>
    <col min="3" max="3" width="14" style="231" customWidth="1"/>
    <col min="4" max="4" width="14.7109375" style="230" customWidth="1"/>
    <col min="5" max="5" width="10.85546875" style="170" hidden="1" customWidth="1"/>
    <col min="6" max="6" width="10.85546875" style="235" customWidth="1"/>
    <col min="7" max="7" width="14.85546875" style="170" customWidth="1"/>
    <col min="8" max="16384" width="9.140625" style="169"/>
  </cols>
  <sheetData>
    <row r="2" spans="1:7" s="194" customFormat="1" ht="68.25" customHeight="1" x14ac:dyDescent="0.25">
      <c r="A2" s="86" t="s">
        <v>0</v>
      </c>
      <c r="B2" s="86" t="s">
        <v>5</v>
      </c>
      <c r="C2" s="86" t="s">
        <v>4</v>
      </c>
      <c r="D2" s="86" t="s">
        <v>1</v>
      </c>
      <c r="E2" s="86" t="s">
        <v>2</v>
      </c>
      <c r="F2" s="180" t="s">
        <v>178</v>
      </c>
      <c r="G2" s="153" t="s">
        <v>3</v>
      </c>
    </row>
    <row r="3" spans="1:7" s="194" customFormat="1" ht="39.75" customHeight="1" x14ac:dyDescent="0.25">
      <c r="A3" s="195" t="s">
        <v>6</v>
      </c>
      <c r="B3" s="158" t="s">
        <v>9</v>
      </c>
      <c r="C3" s="196" t="s">
        <v>8</v>
      </c>
      <c r="D3" s="195" t="s">
        <v>7</v>
      </c>
      <c r="E3" s="197">
        <v>30752</v>
      </c>
      <c r="F3" s="198">
        <f>E3/10000</f>
        <v>3.0752000000000002</v>
      </c>
      <c r="G3" s="199">
        <v>29817</v>
      </c>
    </row>
    <row r="4" spans="1:7" s="194" customFormat="1" ht="39.75" customHeight="1" x14ac:dyDescent="0.25">
      <c r="A4" s="195" t="s">
        <v>10</v>
      </c>
      <c r="B4" s="158" t="s">
        <v>9</v>
      </c>
      <c r="C4" s="196" t="s">
        <v>11</v>
      </c>
      <c r="D4" s="195" t="s">
        <v>7</v>
      </c>
      <c r="E4" s="197">
        <v>5755</v>
      </c>
      <c r="F4" s="198">
        <f t="shared" ref="F4:F6" si="0">E4/10000</f>
        <v>0.57550000000000001</v>
      </c>
      <c r="G4" s="199">
        <v>18912</v>
      </c>
    </row>
    <row r="5" spans="1:7" s="194" customFormat="1" ht="39.75" customHeight="1" x14ac:dyDescent="0.25">
      <c r="A5" s="195" t="s">
        <v>10</v>
      </c>
      <c r="B5" s="158" t="s">
        <v>9</v>
      </c>
      <c r="C5" s="196" t="s">
        <v>8</v>
      </c>
      <c r="D5" s="195" t="s">
        <v>7</v>
      </c>
      <c r="E5" s="197">
        <v>3028</v>
      </c>
      <c r="F5" s="198">
        <f t="shared" si="0"/>
        <v>0.30280000000000001</v>
      </c>
      <c r="G5" s="199">
        <v>5041</v>
      </c>
    </row>
    <row r="6" spans="1:7" s="194" customFormat="1" ht="39.75" customHeight="1" x14ac:dyDescent="0.25">
      <c r="A6" s="195" t="s">
        <v>12</v>
      </c>
      <c r="B6" s="158" t="s">
        <v>9</v>
      </c>
      <c r="C6" s="196" t="s">
        <v>14</v>
      </c>
      <c r="D6" s="195" t="s">
        <v>13</v>
      </c>
      <c r="E6" s="197">
        <v>6357</v>
      </c>
      <c r="F6" s="198">
        <f t="shared" si="0"/>
        <v>0.63570000000000004</v>
      </c>
      <c r="G6" s="199">
        <v>316644</v>
      </c>
    </row>
    <row r="7" spans="1:7" s="194" customFormat="1" ht="39.75" customHeight="1" x14ac:dyDescent="0.25">
      <c r="A7" s="137" t="s">
        <v>584</v>
      </c>
      <c r="B7" s="158" t="s">
        <v>9</v>
      </c>
      <c r="C7" s="196" t="s">
        <v>136</v>
      </c>
      <c r="D7" s="195" t="s">
        <v>54</v>
      </c>
      <c r="E7" s="197">
        <v>283154</v>
      </c>
      <c r="F7" s="198">
        <f>E7/10000</f>
        <v>28.3154</v>
      </c>
      <c r="G7" s="199">
        <v>180000</v>
      </c>
    </row>
    <row r="8" spans="1:7" s="194" customFormat="1" ht="39.75" hidden="1" customHeight="1" x14ac:dyDescent="0.25">
      <c r="A8" s="137" t="s">
        <v>585</v>
      </c>
      <c r="B8" s="158" t="s">
        <v>9</v>
      </c>
      <c r="C8" s="196"/>
      <c r="D8" s="195"/>
      <c r="E8" s="197"/>
      <c r="F8" s="198">
        <f t="shared" ref="F8:F60" si="1">E8/10000</f>
        <v>0</v>
      </c>
      <c r="G8" s="199"/>
    </row>
    <row r="9" spans="1:7" s="194" customFormat="1" ht="39.75" customHeight="1" x14ac:dyDescent="0.25">
      <c r="A9" s="195" t="s">
        <v>16</v>
      </c>
      <c r="B9" s="158" t="s">
        <v>9</v>
      </c>
      <c r="C9" s="196" t="s">
        <v>18</v>
      </c>
      <c r="D9" s="195" t="s">
        <v>17</v>
      </c>
      <c r="E9" s="197">
        <v>128764</v>
      </c>
      <c r="F9" s="198">
        <f t="shared" si="1"/>
        <v>12.8764</v>
      </c>
      <c r="G9" s="199">
        <v>228365.52</v>
      </c>
    </row>
    <row r="10" spans="1:7" s="204" customFormat="1" ht="39.75" customHeight="1" x14ac:dyDescent="0.25">
      <c r="A10" s="200" t="s">
        <v>19</v>
      </c>
      <c r="B10" s="163" t="s">
        <v>9</v>
      </c>
      <c r="C10" s="201" t="s">
        <v>21</v>
      </c>
      <c r="D10" s="200" t="s">
        <v>20</v>
      </c>
      <c r="E10" s="202">
        <v>223112</v>
      </c>
      <c r="F10" s="198">
        <f t="shared" si="1"/>
        <v>22.311199999999999</v>
      </c>
      <c r="G10" s="203">
        <v>143188.19</v>
      </c>
    </row>
    <row r="11" spans="1:7" s="204" customFormat="1" ht="39.75" customHeight="1" x14ac:dyDescent="0.25">
      <c r="A11" s="200" t="s">
        <v>19</v>
      </c>
      <c r="B11" s="163" t="s">
        <v>9</v>
      </c>
      <c r="C11" s="201" t="s">
        <v>22</v>
      </c>
      <c r="D11" s="200" t="s">
        <v>20</v>
      </c>
      <c r="E11" s="202">
        <v>761772</v>
      </c>
      <c r="F11" s="198">
        <f t="shared" si="1"/>
        <v>76.177199999999999</v>
      </c>
      <c r="G11" s="203">
        <v>556000</v>
      </c>
    </row>
    <row r="12" spans="1:7" s="204" customFormat="1" ht="39.75" customHeight="1" x14ac:dyDescent="0.25">
      <c r="A12" s="200" t="s">
        <v>23</v>
      </c>
      <c r="B12" s="163" t="s">
        <v>9</v>
      </c>
      <c r="C12" s="201" t="s">
        <v>14</v>
      </c>
      <c r="D12" s="200" t="s">
        <v>17</v>
      </c>
      <c r="E12" s="202">
        <v>406487</v>
      </c>
      <c r="F12" s="198">
        <f t="shared" si="1"/>
        <v>40.648699999999998</v>
      </c>
      <c r="G12" s="203">
        <v>332545</v>
      </c>
    </row>
    <row r="13" spans="1:7" s="204" customFormat="1" ht="39.75" customHeight="1" x14ac:dyDescent="0.25">
      <c r="A13" s="200" t="s">
        <v>24</v>
      </c>
      <c r="B13" s="163" t="s">
        <v>9</v>
      </c>
      <c r="C13" s="201" t="s">
        <v>18</v>
      </c>
      <c r="D13" s="200" t="s">
        <v>13</v>
      </c>
      <c r="E13" s="202">
        <v>2680</v>
      </c>
      <c r="F13" s="198">
        <f t="shared" si="1"/>
        <v>0.26800000000000002</v>
      </c>
      <c r="G13" s="203">
        <v>1700</v>
      </c>
    </row>
    <row r="14" spans="1:7" s="204" customFormat="1" ht="39.75" customHeight="1" x14ac:dyDescent="0.25">
      <c r="A14" s="200" t="s">
        <v>25</v>
      </c>
      <c r="B14" s="163" t="s">
        <v>9</v>
      </c>
      <c r="C14" s="201" t="s">
        <v>26</v>
      </c>
      <c r="D14" s="200" t="s">
        <v>7</v>
      </c>
      <c r="E14" s="202">
        <v>48113</v>
      </c>
      <c r="F14" s="198">
        <f t="shared" si="1"/>
        <v>4.8113000000000001</v>
      </c>
      <c r="G14" s="203">
        <v>41000</v>
      </c>
    </row>
    <row r="15" spans="1:7" s="204" customFormat="1" ht="39.75" customHeight="1" x14ac:dyDescent="0.25">
      <c r="A15" s="200" t="s">
        <v>27</v>
      </c>
      <c r="B15" s="163" t="s">
        <v>9</v>
      </c>
      <c r="C15" s="201" t="s">
        <v>29</v>
      </c>
      <c r="D15" s="200" t="s">
        <v>28</v>
      </c>
      <c r="E15" s="202">
        <v>85346</v>
      </c>
      <c r="F15" s="198">
        <f t="shared" si="1"/>
        <v>8.5345999999999993</v>
      </c>
      <c r="G15" s="203">
        <v>59003</v>
      </c>
    </row>
    <row r="16" spans="1:7" s="204" customFormat="1" ht="39.75" customHeight="1" x14ac:dyDescent="0.25">
      <c r="A16" s="200" t="s">
        <v>30</v>
      </c>
      <c r="B16" s="163" t="s">
        <v>9</v>
      </c>
      <c r="C16" s="201" t="s">
        <v>32</v>
      </c>
      <c r="D16" s="200" t="s">
        <v>31</v>
      </c>
      <c r="E16" s="202">
        <v>204197</v>
      </c>
      <c r="F16" s="198">
        <f t="shared" si="1"/>
        <v>20.419699999999999</v>
      </c>
      <c r="G16" s="203">
        <v>137848.38</v>
      </c>
    </row>
    <row r="17" spans="1:7" s="204" customFormat="1" ht="39.75" customHeight="1" x14ac:dyDescent="0.25">
      <c r="A17" s="200" t="s">
        <v>30</v>
      </c>
      <c r="B17" s="163" t="s">
        <v>9</v>
      </c>
      <c r="C17" s="201" t="s">
        <v>34</v>
      </c>
      <c r="D17" s="200" t="s">
        <v>33</v>
      </c>
      <c r="E17" s="202">
        <v>115100</v>
      </c>
      <c r="F17" s="198">
        <f t="shared" si="1"/>
        <v>11.51</v>
      </c>
      <c r="G17" s="203">
        <v>88222.67</v>
      </c>
    </row>
    <row r="18" spans="1:7" s="204" customFormat="1" ht="39.75" customHeight="1" x14ac:dyDescent="0.25">
      <c r="A18" s="200" t="s">
        <v>30</v>
      </c>
      <c r="B18" s="163" t="s">
        <v>9</v>
      </c>
      <c r="C18" s="201" t="s">
        <v>8</v>
      </c>
      <c r="D18" s="200" t="s">
        <v>31</v>
      </c>
      <c r="E18" s="202">
        <v>152610</v>
      </c>
      <c r="F18" s="198">
        <f t="shared" si="1"/>
        <v>15.260999999999999</v>
      </c>
      <c r="G18" s="203">
        <v>150000</v>
      </c>
    </row>
    <row r="19" spans="1:7" s="204" customFormat="1" ht="39.75" customHeight="1" x14ac:dyDescent="0.25">
      <c r="A19" s="200" t="s">
        <v>30</v>
      </c>
      <c r="B19" s="163" t="s">
        <v>9</v>
      </c>
      <c r="C19" s="201" t="s">
        <v>35</v>
      </c>
      <c r="D19" s="200" t="s">
        <v>31</v>
      </c>
      <c r="E19" s="202">
        <v>20703</v>
      </c>
      <c r="F19" s="198">
        <f t="shared" si="1"/>
        <v>2.0703</v>
      </c>
      <c r="G19" s="203">
        <v>20063.32</v>
      </c>
    </row>
    <row r="20" spans="1:7" s="204" customFormat="1" ht="39.75" customHeight="1" x14ac:dyDescent="0.25">
      <c r="A20" s="200" t="s">
        <v>36</v>
      </c>
      <c r="B20" s="163" t="s">
        <v>9</v>
      </c>
      <c r="C20" s="201" t="s">
        <v>38</v>
      </c>
      <c r="D20" s="200" t="s">
        <v>37</v>
      </c>
      <c r="E20" s="202">
        <v>7409</v>
      </c>
      <c r="F20" s="198">
        <f t="shared" si="1"/>
        <v>0.7409</v>
      </c>
      <c r="G20" s="203">
        <v>7050</v>
      </c>
    </row>
    <row r="21" spans="1:7" s="204" customFormat="1" ht="39.75" customHeight="1" x14ac:dyDescent="0.25">
      <c r="A21" s="200" t="s">
        <v>39</v>
      </c>
      <c r="B21" s="163" t="s">
        <v>9</v>
      </c>
      <c r="C21" s="201" t="s">
        <v>29</v>
      </c>
      <c r="D21" s="200" t="s">
        <v>40</v>
      </c>
      <c r="E21" s="202">
        <v>273738</v>
      </c>
      <c r="F21" s="198">
        <f t="shared" si="1"/>
        <v>27.373799999999999</v>
      </c>
      <c r="G21" s="203">
        <v>554834.07999999996</v>
      </c>
    </row>
    <row r="22" spans="1:7" s="204" customFormat="1" ht="39.75" customHeight="1" x14ac:dyDescent="0.25">
      <c r="A22" s="200" t="s">
        <v>41</v>
      </c>
      <c r="B22" s="163" t="s">
        <v>9</v>
      </c>
      <c r="C22" s="201" t="s">
        <v>42</v>
      </c>
      <c r="D22" s="200" t="s">
        <v>40</v>
      </c>
      <c r="E22" s="202">
        <v>104061</v>
      </c>
      <c r="F22" s="198">
        <f t="shared" si="1"/>
        <v>10.4061</v>
      </c>
      <c r="G22" s="203">
        <v>131822.46</v>
      </c>
    </row>
    <row r="23" spans="1:7" s="204" customFormat="1" ht="47.25" customHeight="1" x14ac:dyDescent="0.25">
      <c r="A23" s="200" t="s">
        <v>376</v>
      </c>
      <c r="B23" s="163" t="s">
        <v>9</v>
      </c>
      <c r="C23" s="201" t="s">
        <v>43</v>
      </c>
      <c r="D23" s="200" t="s">
        <v>7</v>
      </c>
      <c r="E23" s="202">
        <v>135874</v>
      </c>
      <c r="F23" s="198">
        <f t="shared" si="1"/>
        <v>13.587400000000001</v>
      </c>
      <c r="G23" s="203">
        <v>130000</v>
      </c>
    </row>
    <row r="24" spans="1:7" s="204" customFormat="1" ht="39.75" customHeight="1" x14ac:dyDescent="0.25">
      <c r="A24" s="200" t="s">
        <v>44</v>
      </c>
      <c r="B24" s="163" t="s">
        <v>9</v>
      </c>
      <c r="C24" s="201" t="s">
        <v>8</v>
      </c>
      <c r="D24" s="200" t="s">
        <v>45</v>
      </c>
      <c r="E24" s="202">
        <v>7899</v>
      </c>
      <c r="F24" s="198">
        <f t="shared" si="1"/>
        <v>0.78990000000000005</v>
      </c>
      <c r="G24" s="203">
        <v>6300</v>
      </c>
    </row>
    <row r="25" spans="1:7" s="204" customFormat="1" ht="39.75" customHeight="1" x14ac:dyDescent="0.25">
      <c r="A25" s="200" t="s">
        <v>46</v>
      </c>
      <c r="B25" s="163" t="s">
        <v>9</v>
      </c>
      <c r="C25" s="201" t="s">
        <v>34</v>
      </c>
      <c r="D25" s="200" t="s">
        <v>33</v>
      </c>
      <c r="E25" s="202">
        <v>695336</v>
      </c>
      <c r="F25" s="198">
        <f t="shared" si="1"/>
        <v>69.533600000000007</v>
      </c>
      <c r="G25" s="203">
        <v>500617.48</v>
      </c>
    </row>
    <row r="26" spans="1:7" s="204" customFormat="1" ht="39.75" customHeight="1" x14ac:dyDescent="0.25">
      <c r="A26" s="200" t="s">
        <v>47</v>
      </c>
      <c r="B26" s="163" t="s">
        <v>9</v>
      </c>
      <c r="C26" s="201" t="s">
        <v>34</v>
      </c>
      <c r="D26" s="200" t="s">
        <v>48</v>
      </c>
      <c r="E26" s="202">
        <v>14464</v>
      </c>
      <c r="F26" s="198">
        <f t="shared" si="1"/>
        <v>1.4463999999999999</v>
      </c>
      <c r="G26" s="203">
        <v>15022.39</v>
      </c>
    </row>
    <row r="27" spans="1:7" s="204" customFormat="1" ht="39.75" customHeight="1" x14ac:dyDescent="0.25">
      <c r="A27" s="200" t="s">
        <v>49</v>
      </c>
      <c r="B27" s="163" t="s">
        <v>9</v>
      </c>
      <c r="C27" s="201" t="s">
        <v>8</v>
      </c>
      <c r="D27" s="200" t="s">
        <v>45</v>
      </c>
      <c r="E27" s="202">
        <v>5370</v>
      </c>
      <c r="F27" s="198">
        <f t="shared" si="1"/>
        <v>0.53700000000000003</v>
      </c>
      <c r="G27" s="203">
        <v>6200</v>
      </c>
    </row>
    <row r="28" spans="1:7" s="204" customFormat="1" ht="39.75" customHeight="1" x14ac:dyDescent="0.25">
      <c r="A28" s="200" t="s">
        <v>50</v>
      </c>
      <c r="B28" s="163" t="s">
        <v>9</v>
      </c>
      <c r="C28" s="201" t="s">
        <v>52</v>
      </c>
      <c r="D28" s="200" t="s">
        <v>51</v>
      </c>
      <c r="E28" s="202">
        <v>21314</v>
      </c>
      <c r="F28" s="198">
        <f t="shared" si="1"/>
        <v>2.1314000000000002</v>
      </c>
      <c r="G28" s="203">
        <v>20249.490000000002</v>
      </c>
    </row>
    <row r="29" spans="1:7" s="204" customFormat="1" ht="39.75" customHeight="1" x14ac:dyDescent="0.25">
      <c r="A29" s="200" t="s">
        <v>53</v>
      </c>
      <c r="B29" s="163" t="s">
        <v>9</v>
      </c>
      <c r="C29" s="201" t="s">
        <v>55</v>
      </c>
      <c r="D29" s="200" t="s">
        <v>54</v>
      </c>
      <c r="E29" s="202">
        <v>6386</v>
      </c>
      <c r="F29" s="198">
        <f t="shared" si="1"/>
        <v>0.63859999999999995</v>
      </c>
      <c r="G29" s="203">
        <v>6675.01</v>
      </c>
    </row>
    <row r="30" spans="1:7" s="204" customFormat="1" ht="39.75" customHeight="1" x14ac:dyDescent="0.25">
      <c r="A30" s="200" t="s">
        <v>56</v>
      </c>
      <c r="B30" s="163" t="s">
        <v>9</v>
      </c>
      <c r="C30" s="201" t="s">
        <v>57</v>
      </c>
      <c r="D30" s="200" t="s">
        <v>20</v>
      </c>
      <c r="E30" s="202">
        <v>231861</v>
      </c>
      <c r="F30" s="198">
        <f t="shared" si="1"/>
        <v>23.1861</v>
      </c>
      <c r="G30" s="203">
        <v>125000</v>
      </c>
    </row>
    <row r="31" spans="1:7" s="204" customFormat="1" ht="39.75" customHeight="1" x14ac:dyDescent="0.25">
      <c r="A31" s="200" t="s">
        <v>58</v>
      </c>
      <c r="B31" s="163" t="s">
        <v>9</v>
      </c>
      <c r="C31" s="201" t="s">
        <v>59</v>
      </c>
      <c r="D31" s="200" t="s">
        <v>45</v>
      </c>
      <c r="E31" s="202">
        <v>16611</v>
      </c>
      <c r="F31" s="198">
        <f t="shared" si="1"/>
        <v>1.6611</v>
      </c>
      <c r="G31" s="203">
        <v>19593.93</v>
      </c>
    </row>
    <row r="32" spans="1:7" s="204" customFormat="1" ht="39.75" customHeight="1" x14ac:dyDescent="0.25">
      <c r="A32" s="200" t="s">
        <v>60</v>
      </c>
      <c r="B32" s="163" t="s">
        <v>9</v>
      </c>
      <c r="C32" s="201" t="s">
        <v>61</v>
      </c>
      <c r="D32" s="200" t="s">
        <v>45</v>
      </c>
      <c r="E32" s="202">
        <v>5700</v>
      </c>
      <c r="F32" s="198">
        <f t="shared" si="1"/>
        <v>0.56999999999999995</v>
      </c>
      <c r="G32" s="203">
        <v>4450</v>
      </c>
    </row>
    <row r="33" spans="1:7" s="204" customFormat="1" ht="39.75" customHeight="1" x14ac:dyDescent="0.25">
      <c r="A33" s="200" t="s">
        <v>62</v>
      </c>
      <c r="B33" s="163" t="s">
        <v>9</v>
      </c>
      <c r="C33" s="201" t="s">
        <v>63</v>
      </c>
      <c r="D33" s="200" t="s">
        <v>7</v>
      </c>
      <c r="E33" s="202">
        <v>6629</v>
      </c>
      <c r="F33" s="198">
        <f t="shared" si="1"/>
        <v>0.66290000000000004</v>
      </c>
      <c r="G33" s="203">
        <v>8180.16</v>
      </c>
    </row>
    <row r="34" spans="1:7" s="204" customFormat="1" ht="39.75" customHeight="1" x14ac:dyDescent="0.25">
      <c r="A34" s="200" t="s">
        <v>64</v>
      </c>
      <c r="B34" s="163" t="s">
        <v>9</v>
      </c>
      <c r="C34" s="201" t="s">
        <v>65</v>
      </c>
      <c r="D34" s="200" t="s">
        <v>45</v>
      </c>
      <c r="E34" s="202">
        <v>4316</v>
      </c>
      <c r="F34" s="198">
        <f t="shared" si="1"/>
        <v>0.43159999999999998</v>
      </c>
      <c r="G34" s="203">
        <v>3700</v>
      </c>
    </row>
    <row r="35" spans="1:7" s="204" customFormat="1" ht="39.75" customHeight="1" x14ac:dyDescent="0.25">
      <c r="A35" s="200" t="s">
        <v>66</v>
      </c>
      <c r="B35" s="163" t="s">
        <v>9</v>
      </c>
      <c r="C35" s="201" t="s">
        <v>67</v>
      </c>
      <c r="D35" s="200" t="s">
        <v>28</v>
      </c>
      <c r="E35" s="202">
        <v>10446</v>
      </c>
      <c r="F35" s="198">
        <f t="shared" si="1"/>
        <v>1.0446</v>
      </c>
      <c r="G35" s="203">
        <v>5500</v>
      </c>
    </row>
    <row r="36" spans="1:7" s="204" customFormat="1" ht="39.75" customHeight="1" x14ac:dyDescent="0.25">
      <c r="A36" s="200" t="s">
        <v>68</v>
      </c>
      <c r="B36" s="163" t="s">
        <v>9</v>
      </c>
      <c r="C36" s="201" t="s">
        <v>69</v>
      </c>
      <c r="D36" s="200" t="s">
        <v>48</v>
      </c>
      <c r="E36" s="202">
        <v>9176</v>
      </c>
      <c r="F36" s="198">
        <f t="shared" si="1"/>
        <v>0.91759999999999997</v>
      </c>
      <c r="G36" s="203">
        <v>8534.15</v>
      </c>
    </row>
    <row r="37" spans="1:7" s="204" customFormat="1" ht="39.75" customHeight="1" x14ac:dyDescent="0.25">
      <c r="A37" s="200" t="s">
        <v>68</v>
      </c>
      <c r="B37" s="163" t="s">
        <v>9</v>
      </c>
      <c r="C37" s="201" t="s">
        <v>69</v>
      </c>
      <c r="D37" s="200" t="s">
        <v>70</v>
      </c>
      <c r="E37" s="202">
        <v>9276</v>
      </c>
      <c r="F37" s="198">
        <f t="shared" si="1"/>
        <v>0.92759999999999998</v>
      </c>
      <c r="G37" s="203">
        <v>8534.15</v>
      </c>
    </row>
    <row r="38" spans="1:7" s="194" customFormat="1" ht="39.75" customHeight="1" x14ac:dyDescent="0.25">
      <c r="A38" s="200" t="s">
        <v>71</v>
      </c>
      <c r="B38" s="163" t="s">
        <v>9</v>
      </c>
      <c r="C38" s="201" t="s">
        <v>73</v>
      </c>
      <c r="D38" s="200" t="s">
        <v>72</v>
      </c>
      <c r="E38" s="202">
        <v>506889</v>
      </c>
      <c r="F38" s="198">
        <f t="shared" si="1"/>
        <v>50.688899999999997</v>
      </c>
      <c r="G38" s="203">
        <v>577827.19999999995</v>
      </c>
    </row>
    <row r="39" spans="1:7" s="194" customFormat="1" ht="39.75" customHeight="1" x14ac:dyDescent="0.25">
      <c r="A39" s="200" t="s">
        <v>71</v>
      </c>
      <c r="B39" s="163" t="s">
        <v>9</v>
      </c>
      <c r="C39" s="201" t="s">
        <v>65</v>
      </c>
      <c r="D39" s="200" t="s">
        <v>74</v>
      </c>
      <c r="E39" s="202">
        <v>205273</v>
      </c>
      <c r="F39" s="198">
        <f t="shared" si="1"/>
        <v>20.5273</v>
      </c>
      <c r="G39" s="203">
        <v>196341.66</v>
      </c>
    </row>
    <row r="40" spans="1:7" s="194" customFormat="1" ht="39.75" customHeight="1" x14ac:dyDescent="0.25">
      <c r="A40" s="200" t="s">
        <v>377</v>
      </c>
      <c r="B40" s="163" t="s">
        <v>9</v>
      </c>
      <c r="C40" s="201" t="s">
        <v>42</v>
      </c>
      <c r="D40" s="200" t="s">
        <v>31</v>
      </c>
      <c r="E40" s="202">
        <v>283183</v>
      </c>
      <c r="F40" s="198">
        <f t="shared" si="1"/>
        <v>28.318300000000001</v>
      </c>
      <c r="G40" s="203">
        <v>250400</v>
      </c>
    </row>
    <row r="41" spans="1:7" s="194" customFormat="1" ht="39.75" customHeight="1" x14ac:dyDescent="0.25">
      <c r="A41" s="195" t="s">
        <v>75</v>
      </c>
      <c r="B41" s="158" t="s">
        <v>9</v>
      </c>
      <c r="C41" s="196" t="s">
        <v>29</v>
      </c>
      <c r="D41" s="195" t="s">
        <v>54</v>
      </c>
      <c r="E41" s="197">
        <v>2001</v>
      </c>
      <c r="F41" s="198">
        <f t="shared" si="1"/>
        <v>0.2001</v>
      </c>
      <c r="G41" s="199">
        <v>1874.5</v>
      </c>
    </row>
    <row r="42" spans="1:7" s="194" customFormat="1" ht="39.75" customHeight="1" x14ac:dyDescent="0.25">
      <c r="A42" s="195" t="s">
        <v>76</v>
      </c>
      <c r="B42" s="158" t="s">
        <v>9</v>
      </c>
      <c r="C42" s="196" t="s">
        <v>77</v>
      </c>
      <c r="D42" s="195" t="s">
        <v>31</v>
      </c>
      <c r="E42" s="197">
        <v>27558</v>
      </c>
      <c r="F42" s="198">
        <f t="shared" si="1"/>
        <v>2.7557999999999998</v>
      </c>
      <c r="G42" s="199">
        <v>26706.54</v>
      </c>
    </row>
    <row r="43" spans="1:7" s="194" customFormat="1" ht="39.75" customHeight="1" x14ac:dyDescent="0.25">
      <c r="A43" s="195" t="s">
        <v>78</v>
      </c>
      <c r="B43" s="158" t="s">
        <v>9</v>
      </c>
      <c r="C43" s="196" t="s">
        <v>79</v>
      </c>
      <c r="D43" s="195" t="s">
        <v>7</v>
      </c>
      <c r="E43" s="197">
        <v>58999</v>
      </c>
      <c r="F43" s="198">
        <f t="shared" si="1"/>
        <v>5.8998999999999997</v>
      </c>
      <c r="G43" s="199">
        <v>41274.65</v>
      </c>
    </row>
    <row r="44" spans="1:7" s="194" customFormat="1" ht="39.75" customHeight="1" x14ac:dyDescent="0.25">
      <c r="A44" s="195" t="s">
        <v>80</v>
      </c>
      <c r="B44" s="158" t="s">
        <v>9</v>
      </c>
      <c r="C44" s="196" t="s">
        <v>79</v>
      </c>
      <c r="D44" s="195" t="s">
        <v>51</v>
      </c>
      <c r="E44" s="197">
        <v>40624</v>
      </c>
      <c r="F44" s="198">
        <f t="shared" si="1"/>
        <v>4.0624000000000002</v>
      </c>
      <c r="G44" s="199">
        <v>28650</v>
      </c>
    </row>
    <row r="45" spans="1:7" s="194" customFormat="1" ht="39.75" customHeight="1" x14ac:dyDescent="0.25">
      <c r="A45" s="195" t="s">
        <v>81</v>
      </c>
      <c r="B45" s="158" t="s">
        <v>9</v>
      </c>
      <c r="C45" s="196" t="s">
        <v>82</v>
      </c>
      <c r="D45" s="195" t="s">
        <v>7</v>
      </c>
      <c r="E45" s="197">
        <v>18706</v>
      </c>
      <c r="F45" s="198">
        <f t="shared" si="1"/>
        <v>1.8706</v>
      </c>
      <c r="G45" s="199">
        <v>11350</v>
      </c>
    </row>
    <row r="46" spans="1:7" s="194" customFormat="1" ht="39.75" customHeight="1" x14ac:dyDescent="0.25">
      <c r="A46" s="195" t="s">
        <v>83</v>
      </c>
      <c r="B46" s="158" t="s">
        <v>9</v>
      </c>
      <c r="C46" s="196" t="s">
        <v>43</v>
      </c>
      <c r="D46" s="195" t="s">
        <v>7</v>
      </c>
      <c r="E46" s="197">
        <v>7147</v>
      </c>
      <c r="F46" s="198">
        <f t="shared" si="1"/>
        <v>0.7147</v>
      </c>
      <c r="G46" s="199">
        <v>6551</v>
      </c>
    </row>
    <row r="47" spans="1:7" s="194" customFormat="1" ht="39.75" customHeight="1" x14ac:dyDescent="0.25">
      <c r="A47" s="195" t="s">
        <v>84</v>
      </c>
      <c r="B47" s="158" t="s">
        <v>9</v>
      </c>
      <c r="C47" s="196" t="s">
        <v>86</v>
      </c>
      <c r="D47" s="195" t="s">
        <v>85</v>
      </c>
      <c r="E47" s="197">
        <v>26449</v>
      </c>
      <c r="F47" s="198">
        <f t="shared" si="1"/>
        <v>2.6448999999999998</v>
      </c>
      <c r="G47" s="199">
        <v>26100</v>
      </c>
    </row>
    <row r="48" spans="1:7" s="194" customFormat="1" ht="39.75" customHeight="1" x14ac:dyDescent="0.25">
      <c r="A48" s="195" t="s">
        <v>87</v>
      </c>
      <c r="B48" s="158" t="s">
        <v>9</v>
      </c>
      <c r="C48" s="196" t="s">
        <v>88</v>
      </c>
      <c r="D48" s="195" t="s">
        <v>54</v>
      </c>
      <c r="E48" s="197">
        <v>5479</v>
      </c>
      <c r="F48" s="198">
        <f t="shared" si="1"/>
        <v>0.54790000000000005</v>
      </c>
      <c r="G48" s="199">
        <v>5209.6000000000004</v>
      </c>
    </row>
    <row r="49" spans="1:7" s="194" customFormat="1" ht="39.75" customHeight="1" x14ac:dyDescent="0.25">
      <c r="A49" s="195" t="s">
        <v>89</v>
      </c>
      <c r="B49" s="158" t="s">
        <v>9</v>
      </c>
      <c r="C49" s="196" t="s">
        <v>91</v>
      </c>
      <c r="D49" s="195" t="s">
        <v>90</v>
      </c>
      <c r="E49" s="197">
        <v>15423</v>
      </c>
      <c r="F49" s="198">
        <f t="shared" si="1"/>
        <v>1.5423</v>
      </c>
      <c r="G49" s="199">
        <v>15002</v>
      </c>
    </row>
    <row r="50" spans="1:7" s="194" customFormat="1" ht="39.75" customHeight="1" x14ac:dyDescent="0.25">
      <c r="A50" s="195" t="s">
        <v>92</v>
      </c>
      <c r="B50" s="158" t="s">
        <v>9</v>
      </c>
      <c r="C50" s="196" t="s">
        <v>94</v>
      </c>
      <c r="D50" s="195" t="s">
        <v>93</v>
      </c>
      <c r="E50" s="197">
        <v>147720</v>
      </c>
      <c r="F50" s="198">
        <f t="shared" si="1"/>
        <v>14.772</v>
      </c>
      <c r="G50" s="199">
        <v>105000</v>
      </c>
    </row>
    <row r="51" spans="1:7" s="194" customFormat="1" ht="39.75" customHeight="1" x14ac:dyDescent="0.25">
      <c r="A51" s="195" t="s">
        <v>95</v>
      </c>
      <c r="B51" s="158" t="s">
        <v>9</v>
      </c>
      <c r="C51" s="196" t="s">
        <v>59</v>
      </c>
      <c r="D51" s="195" t="s">
        <v>45</v>
      </c>
      <c r="E51" s="197">
        <v>5755</v>
      </c>
      <c r="F51" s="198">
        <f t="shared" si="1"/>
        <v>0.57550000000000001</v>
      </c>
      <c r="G51" s="199">
        <v>4354.1899999999996</v>
      </c>
    </row>
    <row r="52" spans="1:7" s="194" customFormat="1" ht="39.75" customHeight="1" x14ac:dyDescent="0.25">
      <c r="A52" s="195" t="s">
        <v>96</v>
      </c>
      <c r="B52" s="158" t="s">
        <v>9</v>
      </c>
      <c r="C52" s="196" t="s">
        <v>29</v>
      </c>
      <c r="D52" s="195" t="s">
        <v>40</v>
      </c>
      <c r="E52" s="197">
        <v>9424</v>
      </c>
      <c r="F52" s="198">
        <f t="shared" si="1"/>
        <v>0.94240000000000002</v>
      </c>
      <c r="G52" s="199">
        <v>5000</v>
      </c>
    </row>
    <row r="53" spans="1:7" s="194" customFormat="1" ht="39.75" customHeight="1" x14ac:dyDescent="0.25">
      <c r="A53" s="200" t="s">
        <v>97</v>
      </c>
      <c r="B53" s="163" t="s">
        <v>9</v>
      </c>
      <c r="C53" s="201" t="s">
        <v>98</v>
      </c>
      <c r="D53" s="200" t="s">
        <v>20</v>
      </c>
      <c r="E53" s="202">
        <v>920803</v>
      </c>
      <c r="F53" s="198">
        <f t="shared" si="1"/>
        <v>92.080299999999994</v>
      </c>
      <c r="G53" s="203">
        <v>427772.65</v>
      </c>
    </row>
    <row r="54" spans="1:7" s="194" customFormat="1" ht="39.75" customHeight="1" x14ac:dyDescent="0.25">
      <c r="A54" s="200" t="s">
        <v>97</v>
      </c>
      <c r="B54" s="163" t="s">
        <v>9</v>
      </c>
      <c r="C54" s="201" t="s">
        <v>99</v>
      </c>
      <c r="D54" s="200" t="s">
        <v>20</v>
      </c>
      <c r="E54" s="202">
        <v>130164</v>
      </c>
      <c r="F54" s="198">
        <f t="shared" si="1"/>
        <v>13.016400000000001</v>
      </c>
      <c r="G54" s="203">
        <v>120109.99</v>
      </c>
    </row>
    <row r="55" spans="1:7" s="194" customFormat="1" ht="39.75" customHeight="1" x14ac:dyDescent="0.25">
      <c r="A55" s="200" t="s">
        <v>97</v>
      </c>
      <c r="B55" s="163" t="s">
        <v>9</v>
      </c>
      <c r="C55" s="201" t="s">
        <v>100</v>
      </c>
      <c r="D55" s="200" t="s">
        <v>20</v>
      </c>
      <c r="E55" s="202">
        <v>6010</v>
      </c>
      <c r="F55" s="198">
        <f t="shared" si="1"/>
        <v>0.60099999999999998</v>
      </c>
      <c r="G55" s="203">
        <v>4800</v>
      </c>
    </row>
    <row r="56" spans="1:7" s="194" customFormat="1" ht="39.75" customHeight="1" x14ac:dyDescent="0.25">
      <c r="A56" s="195" t="s">
        <v>101</v>
      </c>
      <c r="B56" s="158" t="s">
        <v>9</v>
      </c>
      <c r="C56" s="196" t="s">
        <v>102</v>
      </c>
      <c r="D56" s="195" t="s">
        <v>45</v>
      </c>
      <c r="E56" s="197">
        <v>1500</v>
      </c>
      <c r="F56" s="198">
        <f t="shared" si="1"/>
        <v>0.15</v>
      </c>
      <c r="G56" s="199">
        <v>1500</v>
      </c>
    </row>
    <row r="57" spans="1:7" s="194" customFormat="1" ht="39.75" customHeight="1" x14ac:dyDescent="0.25">
      <c r="A57" s="195" t="s">
        <v>103</v>
      </c>
      <c r="B57" s="158" t="s">
        <v>9</v>
      </c>
      <c r="C57" s="196" t="s">
        <v>43</v>
      </c>
      <c r="D57" s="195" t="s">
        <v>45</v>
      </c>
      <c r="E57" s="197">
        <v>3712</v>
      </c>
      <c r="F57" s="198">
        <f t="shared" si="1"/>
        <v>0.37119999999999997</v>
      </c>
      <c r="G57" s="199">
        <v>3000</v>
      </c>
    </row>
    <row r="58" spans="1:7" s="194" customFormat="1" ht="39.75" customHeight="1" x14ac:dyDescent="0.25">
      <c r="A58" s="195" t="s">
        <v>104</v>
      </c>
      <c r="B58" s="158" t="s">
        <v>9</v>
      </c>
      <c r="C58" s="196" t="s">
        <v>105</v>
      </c>
      <c r="D58" s="195" t="s">
        <v>7</v>
      </c>
      <c r="E58" s="197">
        <v>144573</v>
      </c>
      <c r="F58" s="198">
        <f t="shared" si="1"/>
        <v>14.4573</v>
      </c>
      <c r="G58" s="199">
        <v>114111</v>
      </c>
    </row>
    <row r="59" spans="1:7" s="194" customFormat="1" ht="39.75" customHeight="1" x14ac:dyDescent="0.25">
      <c r="A59" s="195" t="s">
        <v>106</v>
      </c>
      <c r="B59" s="158" t="s">
        <v>9</v>
      </c>
      <c r="C59" s="196" t="s">
        <v>43</v>
      </c>
      <c r="D59" s="195" t="s">
        <v>7</v>
      </c>
      <c r="E59" s="197">
        <v>121440</v>
      </c>
      <c r="F59" s="198">
        <f t="shared" si="1"/>
        <v>12.144</v>
      </c>
      <c r="G59" s="199">
        <v>117700</v>
      </c>
    </row>
    <row r="60" spans="1:7" s="194" customFormat="1" ht="39.75" customHeight="1" x14ac:dyDescent="0.25">
      <c r="A60" s="195" t="s">
        <v>107</v>
      </c>
      <c r="B60" s="158" t="s">
        <v>9</v>
      </c>
      <c r="C60" s="196" t="s">
        <v>29</v>
      </c>
      <c r="D60" s="195" t="s">
        <v>40</v>
      </c>
      <c r="E60" s="197">
        <v>340166</v>
      </c>
      <c r="F60" s="198">
        <f t="shared" si="1"/>
        <v>34.016599999999997</v>
      </c>
      <c r="G60" s="199">
        <v>490000</v>
      </c>
    </row>
    <row r="61" spans="1:7" s="194" customFormat="1" ht="39.75" hidden="1" customHeight="1" x14ac:dyDescent="0.25">
      <c r="A61" s="195" t="s">
        <v>108</v>
      </c>
      <c r="B61" s="158" t="s">
        <v>9</v>
      </c>
      <c r="C61" s="196" t="s">
        <v>79</v>
      </c>
      <c r="D61" s="195" t="s">
        <v>31</v>
      </c>
      <c r="E61" s="197">
        <v>155556</v>
      </c>
      <c r="F61" s="198"/>
      <c r="G61" s="199">
        <v>154970.70000000001</v>
      </c>
    </row>
    <row r="62" spans="1:7" s="194" customFormat="1" ht="39.75" hidden="1" customHeight="1" x14ac:dyDescent="0.25">
      <c r="A62" s="195" t="s">
        <v>109</v>
      </c>
      <c r="B62" s="158" t="s">
        <v>9</v>
      </c>
      <c r="C62" s="196" t="s">
        <v>98</v>
      </c>
      <c r="D62" s="195" t="s">
        <v>20</v>
      </c>
      <c r="E62" s="197">
        <v>488531</v>
      </c>
      <c r="F62" s="198"/>
      <c r="G62" s="199">
        <v>500293.39</v>
      </c>
    </row>
    <row r="63" spans="1:7" s="194" customFormat="1" ht="39.75" hidden="1" customHeight="1" x14ac:dyDescent="0.25">
      <c r="A63" s="195" t="s">
        <v>110</v>
      </c>
      <c r="B63" s="158" t="s">
        <v>9</v>
      </c>
      <c r="C63" s="196" t="s">
        <v>14</v>
      </c>
      <c r="D63" s="195" t="s">
        <v>111</v>
      </c>
      <c r="E63" s="197">
        <v>197397</v>
      </c>
      <c r="F63" s="198"/>
      <c r="G63" s="199">
        <v>98703</v>
      </c>
    </row>
    <row r="64" spans="1:7" s="204" customFormat="1" ht="39.75" hidden="1" customHeight="1" x14ac:dyDescent="0.25">
      <c r="A64" s="200" t="s">
        <v>112</v>
      </c>
      <c r="B64" s="163" t="s">
        <v>9</v>
      </c>
      <c r="C64" s="201" t="s">
        <v>11</v>
      </c>
      <c r="D64" s="200" t="s">
        <v>31</v>
      </c>
      <c r="E64" s="202">
        <v>67903</v>
      </c>
      <c r="F64" s="205"/>
      <c r="G64" s="203">
        <v>36600</v>
      </c>
    </row>
    <row r="65" spans="1:7" s="204" customFormat="1" ht="39.75" hidden="1" customHeight="1" x14ac:dyDescent="0.25">
      <c r="A65" s="200" t="s">
        <v>112</v>
      </c>
      <c r="B65" s="163" t="s">
        <v>9</v>
      </c>
      <c r="C65" s="201" t="s">
        <v>113</v>
      </c>
      <c r="D65" s="200" t="s">
        <v>31</v>
      </c>
      <c r="E65" s="202">
        <v>25449</v>
      </c>
      <c r="F65" s="205"/>
      <c r="G65" s="203">
        <v>9600</v>
      </c>
    </row>
    <row r="66" spans="1:7" s="194" customFormat="1" ht="39.75" hidden="1" customHeight="1" x14ac:dyDescent="0.25">
      <c r="A66" s="195" t="s">
        <v>114</v>
      </c>
      <c r="B66" s="158" t="s">
        <v>9</v>
      </c>
      <c r="C66" s="196" t="s">
        <v>29</v>
      </c>
      <c r="D66" s="195" t="s">
        <v>28</v>
      </c>
      <c r="E66" s="197">
        <v>100848</v>
      </c>
      <c r="F66" s="198"/>
      <c r="G66" s="199">
        <v>64000</v>
      </c>
    </row>
    <row r="67" spans="1:7" ht="48.75" hidden="1" customHeight="1" x14ac:dyDescent="0.25">
      <c r="A67" s="195" t="s">
        <v>117</v>
      </c>
      <c r="B67" s="158" t="s">
        <v>9</v>
      </c>
      <c r="C67" s="87" t="s">
        <v>124</v>
      </c>
      <c r="D67" s="195" t="s">
        <v>131</v>
      </c>
      <c r="E67" s="197">
        <v>7963</v>
      </c>
      <c r="F67" s="198"/>
      <c r="G67" s="199">
        <v>12432.1</v>
      </c>
    </row>
    <row r="68" spans="1:7" ht="39.75" hidden="1" customHeight="1" x14ac:dyDescent="0.25">
      <c r="A68" s="195" t="s">
        <v>23</v>
      </c>
      <c r="B68" s="158" t="s">
        <v>9</v>
      </c>
      <c r="C68" s="87" t="s">
        <v>125</v>
      </c>
      <c r="D68" s="195" t="s">
        <v>17</v>
      </c>
      <c r="E68" s="197">
        <v>4769</v>
      </c>
      <c r="F68" s="198"/>
      <c r="G68" s="199">
        <v>12335.99</v>
      </c>
    </row>
    <row r="69" spans="1:7" ht="39.75" hidden="1" customHeight="1" x14ac:dyDescent="0.25">
      <c r="A69" s="195" t="s">
        <v>135</v>
      </c>
      <c r="B69" s="158" t="s">
        <v>9</v>
      </c>
      <c r="C69" s="87" t="s">
        <v>126</v>
      </c>
      <c r="D69" s="195" t="s">
        <v>17</v>
      </c>
      <c r="E69" s="197">
        <v>1711</v>
      </c>
      <c r="F69" s="198"/>
      <c r="G69" s="199">
        <v>4023.5</v>
      </c>
    </row>
    <row r="70" spans="1:7" ht="26.25" hidden="1" customHeight="1" x14ac:dyDescent="0.25">
      <c r="A70" s="195" t="s">
        <v>118</v>
      </c>
      <c r="B70" s="206" t="s">
        <v>9</v>
      </c>
      <c r="C70" s="207" t="s">
        <v>127</v>
      </c>
      <c r="D70" s="208" t="s">
        <v>132</v>
      </c>
      <c r="E70" s="209">
        <v>5866</v>
      </c>
      <c r="F70" s="198"/>
      <c r="G70" s="210">
        <v>13467.08</v>
      </c>
    </row>
    <row r="71" spans="1:7" ht="32.25" hidden="1" customHeight="1" x14ac:dyDescent="0.25">
      <c r="A71" s="195" t="s">
        <v>119</v>
      </c>
      <c r="B71" s="206"/>
      <c r="C71" s="207"/>
      <c r="D71" s="208"/>
      <c r="E71" s="209"/>
      <c r="F71" s="198"/>
      <c r="G71" s="210"/>
    </row>
    <row r="72" spans="1:7" ht="26.25" hidden="1" customHeight="1" x14ac:dyDescent="0.25">
      <c r="A72" s="195" t="s">
        <v>120</v>
      </c>
      <c r="B72" s="206"/>
      <c r="C72" s="207"/>
      <c r="D72" s="208"/>
      <c r="E72" s="209"/>
      <c r="F72" s="198"/>
      <c r="G72" s="210"/>
    </row>
    <row r="73" spans="1:7" ht="39.75" hidden="1" customHeight="1" x14ac:dyDescent="0.25">
      <c r="A73" s="195" t="s">
        <v>121</v>
      </c>
      <c r="B73" s="158" t="s">
        <v>9</v>
      </c>
      <c r="C73" s="87" t="s">
        <v>128</v>
      </c>
      <c r="D73" s="195" t="s">
        <v>133</v>
      </c>
      <c r="E73" s="197">
        <v>6596</v>
      </c>
      <c r="F73" s="198"/>
      <c r="G73" s="199">
        <v>21043.01</v>
      </c>
    </row>
    <row r="74" spans="1:7" ht="39.75" hidden="1" customHeight="1" x14ac:dyDescent="0.25">
      <c r="A74" s="195" t="s">
        <v>122</v>
      </c>
      <c r="B74" s="158" t="s">
        <v>9</v>
      </c>
      <c r="C74" s="87" t="s">
        <v>129</v>
      </c>
      <c r="D74" s="195" t="s">
        <v>134</v>
      </c>
      <c r="E74" s="197">
        <v>7338</v>
      </c>
      <c r="F74" s="198"/>
      <c r="G74" s="199">
        <v>19246.43</v>
      </c>
    </row>
    <row r="75" spans="1:7" ht="39.75" hidden="1" customHeight="1" x14ac:dyDescent="0.25">
      <c r="A75" s="211" t="s">
        <v>123</v>
      </c>
      <c r="B75" s="212" t="s">
        <v>9</v>
      </c>
      <c r="C75" s="213" t="s">
        <v>130</v>
      </c>
      <c r="D75" s="211" t="s">
        <v>7</v>
      </c>
      <c r="E75" s="214">
        <v>1057</v>
      </c>
      <c r="F75" s="215"/>
      <c r="G75" s="216">
        <v>1808.74</v>
      </c>
    </row>
    <row r="76" spans="1:7" ht="39.75" hidden="1" customHeight="1" x14ac:dyDescent="0.25">
      <c r="A76" s="217" t="s">
        <v>259</v>
      </c>
      <c r="B76" s="218"/>
      <c r="C76" s="219"/>
      <c r="D76" s="220"/>
      <c r="E76" s="221"/>
      <c r="F76" s="222"/>
      <c r="G76" s="223"/>
    </row>
    <row r="77" spans="1:7" ht="39.75" hidden="1" customHeight="1" x14ac:dyDescent="0.25">
      <c r="A77" s="217" t="s">
        <v>260</v>
      </c>
      <c r="B77" s="218"/>
      <c r="C77" s="219"/>
      <c r="D77" s="220"/>
      <c r="E77" s="221"/>
      <c r="F77" s="222"/>
      <c r="G77" s="223"/>
    </row>
    <row r="78" spans="1:7" ht="39" hidden="1" customHeight="1" x14ac:dyDescent="0.25">
      <c r="A78" s="224"/>
      <c r="B78" s="225"/>
      <c r="C78" s="225"/>
      <c r="D78" s="226" t="s">
        <v>2</v>
      </c>
      <c r="E78" s="227">
        <f>SUM(E3:E77)</f>
        <v>8143778</v>
      </c>
      <c r="F78" s="228"/>
      <c r="G78" s="229" t="s">
        <v>179</v>
      </c>
    </row>
    <row r="79" spans="1:7" ht="30.75" hidden="1" customHeight="1" x14ac:dyDescent="0.25">
      <c r="D79" s="232" t="s">
        <v>178</v>
      </c>
      <c r="E79" s="233">
        <f>E78/10000</f>
        <v>814.37779999999998</v>
      </c>
      <c r="F79" s="234"/>
    </row>
    <row r="80" spans="1:7" ht="30.75" hidden="1" customHeight="1" x14ac:dyDescent="0.25"/>
    <row r="81" ht="30.75" hidden="1" customHeight="1" x14ac:dyDescent="0.25"/>
    <row r="82" ht="15" hidden="1" x14ac:dyDescent="0.25"/>
    <row r="83" ht="15" hidden="1" x14ac:dyDescent="0.25"/>
    <row r="84" ht="15" hidden="1" x14ac:dyDescent="0.25"/>
    <row r="85" ht="15" x14ac:dyDescent="0.25"/>
    <row r="86" ht="15" x14ac:dyDescent="0.25"/>
  </sheetData>
  <mergeCells count="5">
    <mergeCell ref="D70:D72"/>
    <mergeCell ref="E70:E72"/>
    <mergeCell ref="G70:G72"/>
    <mergeCell ref="B70:B72"/>
    <mergeCell ref="C70:C72"/>
  </mergeCells>
  <pageMargins left="0" right="0" top="0.74803149606299213" bottom="0.74803149606299213" header="0.11811023622047245" footer="0.11811023622047245"/>
  <pageSetup paperSize="9" scale="89" fitToHeight="0" orientation="portrait" r:id="rId1"/>
  <headerFooter>
    <oddHeader xml:space="preserve">&amp;R&amp;"-,Podebljano"&amp;10GRAD NOVSKA
&amp;"-,Uobičajeno"Raspolaganje DPZ
</oddHeader>
    <oddFooter>&amp;L&amp;"-,Kurziv"&amp;10&amp;D / &amp;T&amp;R&amp;"-,Kurziv"&amp;10&amp;A  / 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21966-5E61-434D-A556-D6CEC9DCBB0B}">
  <dimension ref="A1:P68"/>
  <sheetViews>
    <sheetView topLeftCell="B56" workbookViewId="0">
      <selection activeCell="O63" sqref="O63"/>
    </sheetView>
  </sheetViews>
  <sheetFormatPr defaultColWidth="9.140625" defaultRowHeight="15" x14ac:dyDescent="0.25"/>
  <cols>
    <col min="1" max="1" width="6.28515625" style="21" hidden="1" customWidth="1"/>
    <col min="2" max="2" width="28.5703125" style="21" customWidth="1"/>
    <col min="3" max="3" width="12.28515625" style="21" customWidth="1"/>
    <col min="4" max="4" width="16.28515625" style="21" customWidth="1"/>
    <col min="5" max="5" width="17.5703125" style="36" customWidth="1"/>
    <col min="6" max="6" width="0.28515625" style="21" customWidth="1"/>
    <col min="7" max="16384" width="9.140625" style="21"/>
  </cols>
  <sheetData>
    <row r="1" spans="1:6" s="48" customFormat="1" ht="46.5" customHeight="1" x14ac:dyDescent="0.25">
      <c r="A1" s="185" t="s">
        <v>384</v>
      </c>
      <c r="B1" s="185" t="s">
        <v>385</v>
      </c>
      <c r="C1" s="185" t="s">
        <v>386</v>
      </c>
      <c r="D1" s="185" t="s">
        <v>387</v>
      </c>
      <c r="E1" s="186" t="s">
        <v>388</v>
      </c>
      <c r="F1" s="187"/>
    </row>
    <row r="2" spans="1:6" ht="24" customHeight="1" x14ac:dyDescent="0.25">
      <c r="A2" s="188" t="s">
        <v>389</v>
      </c>
      <c r="B2" s="47" t="s">
        <v>390</v>
      </c>
      <c r="C2" s="44" t="s">
        <v>391</v>
      </c>
      <c r="D2" s="189">
        <v>2.6202000000000001</v>
      </c>
      <c r="E2" s="190">
        <v>33435.9</v>
      </c>
    </row>
    <row r="3" spans="1:6" ht="24" customHeight="1" x14ac:dyDescent="0.25">
      <c r="A3" s="188" t="s">
        <v>392</v>
      </c>
      <c r="B3" s="47" t="s">
        <v>393</v>
      </c>
      <c r="C3" s="44" t="s">
        <v>394</v>
      </c>
      <c r="D3" s="189">
        <v>1.7298</v>
      </c>
      <c r="E3" s="190">
        <v>30977.03</v>
      </c>
    </row>
    <row r="4" spans="1:6" ht="24" customHeight="1" x14ac:dyDescent="0.25">
      <c r="A4" s="188" t="s">
        <v>395</v>
      </c>
      <c r="B4" s="47" t="s">
        <v>396</v>
      </c>
      <c r="C4" s="44" t="s">
        <v>397</v>
      </c>
      <c r="D4" s="189">
        <v>1.8003</v>
      </c>
      <c r="E4" s="190">
        <v>20015</v>
      </c>
    </row>
    <row r="5" spans="1:6" ht="24" customHeight="1" x14ac:dyDescent="0.25">
      <c r="A5" s="188" t="s">
        <v>398</v>
      </c>
      <c r="B5" s="47" t="s">
        <v>399</v>
      </c>
      <c r="C5" s="44" t="s">
        <v>400</v>
      </c>
      <c r="D5" s="189">
        <v>14.027200000000001</v>
      </c>
      <c r="E5" s="190">
        <v>153117.84</v>
      </c>
    </row>
    <row r="6" spans="1:6" ht="24" customHeight="1" x14ac:dyDescent="0.25">
      <c r="A6" s="188" t="s">
        <v>401</v>
      </c>
      <c r="B6" s="47" t="s">
        <v>402</v>
      </c>
      <c r="C6" s="44" t="s">
        <v>403</v>
      </c>
      <c r="D6" s="189">
        <v>1.18</v>
      </c>
      <c r="E6" s="190">
        <v>19509.939999999999</v>
      </c>
    </row>
    <row r="7" spans="1:6" ht="24" customHeight="1" x14ac:dyDescent="0.25">
      <c r="A7" s="188" t="s">
        <v>404</v>
      </c>
      <c r="B7" s="47" t="s">
        <v>405</v>
      </c>
      <c r="C7" s="44" t="s">
        <v>406</v>
      </c>
      <c r="D7" s="50">
        <v>1.1355</v>
      </c>
      <c r="E7" s="191">
        <v>14009.99</v>
      </c>
    </row>
    <row r="8" spans="1:6" ht="24" customHeight="1" x14ac:dyDescent="0.25">
      <c r="A8" s="188" t="s">
        <v>407</v>
      </c>
      <c r="B8" s="47" t="s">
        <v>408</v>
      </c>
      <c r="C8" s="44" t="s">
        <v>409</v>
      </c>
      <c r="D8" s="189">
        <v>5.57E-2</v>
      </c>
      <c r="E8" s="190">
        <v>550</v>
      </c>
    </row>
    <row r="9" spans="1:6" ht="24" customHeight="1" x14ac:dyDescent="0.25">
      <c r="A9" s="188" t="s">
        <v>410</v>
      </c>
      <c r="B9" s="47" t="s">
        <v>411</v>
      </c>
      <c r="C9" s="44" t="s">
        <v>412</v>
      </c>
      <c r="D9" s="50">
        <v>1.0359</v>
      </c>
      <c r="E9" s="191">
        <v>4637.24</v>
      </c>
    </row>
    <row r="10" spans="1:6" ht="24" customHeight="1" x14ac:dyDescent="0.25">
      <c r="A10" s="188" t="s">
        <v>413</v>
      </c>
      <c r="B10" s="47" t="s">
        <v>414</v>
      </c>
      <c r="C10" s="44" t="s">
        <v>415</v>
      </c>
      <c r="D10" s="189">
        <v>9.9961000000000002</v>
      </c>
      <c r="E10" s="190">
        <v>89860.22</v>
      </c>
    </row>
    <row r="11" spans="1:6" ht="28.15" customHeight="1" x14ac:dyDescent="0.25">
      <c r="A11" s="188" t="s">
        <v>416</v>
      </c>
      <c r="B11" s="47" t="s">
        <v>417</v>
      </c>
      <c r="C11" s="44" t="s">
        <v>418</v>
      </c>
      <c r="D11" s="189">
        <v>8.6999999999999994E-2</v>
      </c>
      <c r="E11" s="190">
        <v>1496.39</v>
      </c>
    </row>
    <row r="12" spans="1:6" ht="24" customHeight="1" x14ac:dyDescent="0.25">
      <c r="A12" s="188" t="s">
        <v>419</v>
      </c>
      <c r="B12" s="47" t="s">
        <v>420</v>
      </c>
      <c r="C12" s="44" t="s">
        <v>421</v>
      </c>
      <c r="D12" s="189">
        <v>0.70660000000000001</v>
      </c>
      <c r="E12" s="190">
        <v>8200</v>
      </c>
    </row>
    <row r="13" spans="1:6" ht="24" customHeight="1" x14ac:dyDescent="0.25">
      <c r="A13" s="188" t="s">
        <v>422</v>
      </c>
      <c r="B13" s="47" t="s">
        <v>423</v>
      </c>
      <c r="C13" s="44" t="s">
        <v>424</v>
      </c>
      <c r="D13" s="189">
        <v>2.5430999999999999</v>
      </c>
      <c r="E13" s="190">
        <v>54690</v>
      </c>
    </row>
    <row r="14" spans="1:6" ht="24" customHeight="1" x14ac:dyDescent="0.25">
      <c r="A14" s="188" t="s">
        <v>425</v>
      </c>
      <c r="B14" s="47" t="s">
        <v>426</v>
      </c>
      <c r="C14" s="44" t="s">
        <v>427</v>
      </c>
      <c r="D14" s="189">
        <v>1.4986999999999999</v>
      </c>
      <c r="E14" s="190">
        <v>5815</v>
      </c>
    </row>
    <row r="15" spans="1:6" ht="24" customHeight="1" x14ac:dyDescent="0.25">
      <c r="A15" s="188" t="s">
        <v>428</v>
      </c>
      <c r="B15" s="47" t="s">
        <v>423</v>
      </c>
      <c r="C15" s="44" t="s">
        <v>429</v>
      </c>
      <c r="D15" s="189">
        <v>1.0089999999999999</v>
      </c>
      <c r="E15" s="190">
        <v>24476.28</v>
      </c>
    </row>
    <row r="16" spans="1:6" ht="30.6" customHeight="1" x14ac:dyDescent="0.25">
      <c r="A16" s="188" t="s">
        <v>428</v>
      </c>
      <c r="B16" s="47" t="s">
        <v>430</v>
      </c>
      <c r="C16" s="44" t="s">
        <v>431</v>
      </c>
      <c r="D16" s="189">
        <v>1.1958</v>
      </c>
      <c r="E16" s="190">
        <v>24843.64</v>
      </c>
    </row>
    <row r="17" spans="1:5" ht="24" customHeight="1" x14ac:dyDescent="0.25">
      <c r="A17" s="188" t="s">
        <v>432</v>
      </c>
      <c r="B17" s="47" t="s">
        <v>433</v>
      </c>
      <c r="C17" s="44" t="s">
        <v>434</v>
      </c>
      <c r="D17" s="189">
        <v>5.1700000000000003E-2</v>
      </c>
      <c r="E17" s="190">
        <v>1850.86</v>
      </c>
    </row>
    <row r="18" spans="1:5" ht="24" customHeight="1" x14ac:dyDescent="0.25">
      <c r="A18" s="188" t="s">
        <v>435</v>
      </c>
      <c r="B18" s="47" t="s">
        <v>411</v>
      </c>
      <c r="C18" s="44" t="s">
        <v>436</v>
      </c>
      <c r="D18" s="189">
        <v>4.8140000000000001</v>
      </c>
      <c r="E18" s="190">
        <v>24449.54</v>
      </c>
    </row>
    <row r="19" spans="1:5" ht="24" customHeight="1" x14ac:dyDescent="0.25">
      <c r="A19" s="188" t="s">
        <v>437</v>
      </c>
      <c r="B19" s="47" t="s">
        <v>438</v>
      </c>
      <c r="C19" s="44" t="s">
        <v>439</v>
      </c>
      <c r="D19" s="189">
        <v>0.64810000000000001</v>
      </c>
      <c r="E19" s="190">
        <v>7983.24</v>
      </c>
    </row>
    <row r="20" spans="1:5" ht="24" customHeight="1" x14ac:dyDescent="0.25">
      <c r="A20" s="188" t="s">
        <v>440</v>
      </c>
      <c r="B20" s="47" t="s">
        <v>441</v>
      </c>
      <c r="C20" s="44" t="s">
        <v>442</v>
      </c>
      <c r="D20" s="189">
        <v>6.8285999999999998</v>
      </c>
      <c r="E20" s="190">
        <v>116677.62</v>
      </c>
    </row>
    <row r="21" spans="1:5" ht="24" customHeight="1" x14ac:dyDescent="0.25">
      <c r="A21" s="188" t="s">
        <v>443</v>
      </c>
      <c r="B21" s="47" t="s">
        <v>444</v>
      </c>
      <c r="C21" s="44" t="s">
        <v>445</v>
      </c>
      <c r="D21" s="189">
        <v>0.48630000000000001</v>
      </c>
      <c r="E21" s="190">
        <v>4521.2</v>
      </c>
    </row>
    <row r="22" spans="1:5" ht="24" customHeight="1" x14ac:dyDescent="0.25">
      <c r="A22" s="188" t="s">
        <v>446</v>
      </c>
      <c r="B22" s="47" t="s">
        <v>447</v>
      </c>
      <c r="C22" s="44" t="s">
        <v>448</v>
      </c>
      <c r="D22" s="189">
        <v>0.55320000000000003</v>
      </c>
      <c r="E22" s="190">
        <v>6761.98</v>
      </c>
    </row>
    <row r="23" spans="1:5" ht="24" customHeight="1" x14ac:dyDescent="0.25">
      <c r="A23" s="188" t="s">
        <v>449</v>
      </c>
      <c r="B23" s="47" t="s">
        <v>450</v>
      </c>
      <c r="C23" s="44" t="s">
        <v>451</v>
      </c>
      <c r="D23" s="189">
        <v>1.7907</v>
      </c>
      <c r="E23" s="190">
        <v>32149.84</v>
      </c>
    </row>
    <row r="24" spans="1:5" ht="24" customHeight="1" x14ac:dyDescent="0.25">
      <c r="A24" s="188" t="s">
        <v>452</v>
      </c>
      <c r="B24" s="47" t="s">
        <v>453</v>
      </c>
      <c r="C24" s="44" t="s">
        <v>454</v>
      </c>
      <c r="D24" s="189">
        <v>0.26150000000000001</v>
      </c>
      <c r="E24" s="190">
        <v>2800</v>
      </c>
    </row>
    <row r="25" spans="1:5" ht="24" customHeight="1" x14ac:dyDescent="0.25">
      <c r="A25" s="188" t="s">
        <v>455</v>
      </c>
      <c r="B25" s="47" t="s">
        <v>456</v>
      </c>
      <c r="C25" s="44" t="s">
        <v>457</v>
      </c>
      <c r="D25" s="189">
        <v>16.6129</v>
      </c>
      <c r="E25" s="190">
        <v>143750</v>
      </c>
    </row>
    <row r="26" spans="1:5" ht="24" customHeight="1" x14ac:dyDescent="0.25">
      <c r="A26" s="188" t="s">
        <v>458</v>
      </c>
      <c r="B26" s="47" t="s">
        <v>459</v>
      </c>
      <c r="C26" s="44" t="s">
        <v>460</v>
      </c>
      <c r="D26" s="189">
        <v>1.1988000000000001</v>
      </c>
      <c r="E26" s="190">
        <v>25694.86</v>
      </c>
    </row>
    <row r="27" spans="1:5" ht="24" customHeight="1" x14ac:dyDescent="0.25">
      <c r="A27" s="188" t="s">
        <v>461</v>
      </c>
      <c r="B27" s="47" t="s">
        <v>462</v>
      </c>
      <c r="C27" s="44" t="s">
        <v>463</v>
      </c>
      <c r="D27" s="189">
        <v>1.4604999999999999</v>
      </c>
      <c r="E27" s="190">
        <v>14031</v>
      </c>
    </row>
    <row r="28" spans="1:5" ht="24" customHeight="1" x14ac:dyDescent="0.25">
      <c r="A28" s="188" t="s">
        <v>464</v>
      </c>
      <c r="B28" s="47" t="s">
        <v>465</v>
      </c>
      <c r="C28" s="44" t="s">
        <v>466</v>
      </c>
      <c r="D28" s="189">
        <v>0.20150000000000001</v>
      </c>
      <c r="E28" s="190">
        <v>2276.9499999999998</v>
      </c>
    </row>
    <row r="29" spans="1:5" ht="24" customHeight="1" x14ac:dyDescent="0.25">
      <c r="A29" s="188" t="s">
        <v>467</v>
      </c>
      <c r="B29" s="47" t="s">
        <v>468</v>
      </c>
      <c r="C29" s="44" t="s">
        <v>469</v>
      </c>
      <c r="D29" s="189">
        <v>1.3016000000000001</v>
      </c>
      <c r="E29" s="190">
        <v>19047</v>
      </c>
    </row>
    <row r="30" spans="1:5" ht="24" customHeight="1" x14ac:dyDescent="0.25">
      <c r="A30" s="188" t="s">
        <v>470</v>
      </c>
      <c r="B30" s="47" t="s">
        <v>471</v>
      </c>
      <c r="C30" s="44" t="s">
        <v>472</v>
      </c>
      <c r="D30" s="189">
        <v>5.3630000000000004</v>
      </c>
      <c r="E30" s="190">
        <v>23281.26</v>
      </c>
    </row>
    <row r="31" spans="1:5" ht="24" customHeight="1" x14ac:dyDescent="0.25">
      <c r="A31" s="188" t="s">
        <v>473</v>
      </c>
      <c r="B31" s="47" t="s">
        <v>474</v>
      </c>
      <c r="C31" s="44" t="s">
        <v>475</v>
      </c>
      <c r="D31" s="189">
        <v>16.226199999999999</v>
      </c>
      <c r="E31" s="190">
        <v>306303.44</v>
      </c>
    </row>
    <row r="32" spans="1:5" ht="24" customHeight="1" x14ac:dyDescent="0.25">
      <c r="A32" s="188" t="s">
        <v>476</v>
      </c>
      <c r="B32" s="47" t="s">
        <v>477</v>
      </c>
      <c r="C32" s="44" t="s">
        <v>478</v>
      </c>
      <c r="D32" s="50">
        <v>0.46489999999999998</v>
      </c>
      <c r="E32" s="191">
        <v>4500</v>
      </c>
    </row>
    <row r="33" spans="1:5" ht="24" customHeight="1" x14ac:dyDescent="0.25">
      <c r="A33" s="188" t="s">
        <v>479</v>
      </c>
      <c r="B33" s="47" t="s">
        <v>480</v>
      </c>
      <c r="C33" s="44" t="s">
        <v>481</v>
      </c>
      <c r="D33" s="50">
        <v>0.54910000000000003</v>
      </c>
      <c r="E33" s="191">
        <v>5317.31</v>
      </c>
    </row>
    <row r="34" spans="1:5" ht="24" customHeight="1" x14ac:dyDescent="0.25">
      <c r="A34" s="188" t="s">
        <v>482</v>
      </c>
      <c r="B34" s="47" t="s">
        <v>483</v>
      </c>
      <c r="C34" s="44" t="s">
        <v>484</v>
      </c>
      <c r="D34" s="50">
        <v>1.083</v>
      </c>
      <c r="E34" s="191">
        <v>18820</v>
      </c>
    </row>
    <row r="35" spans="1:5" ht="24" customHeight="1" x14ac:dyDescent="0.25">
      <c r="A35" s="188" t="s">
        <v>485</v>
      </c>
      <c r="B35" s="47" t="s">
        <v>486</v>
      </c>
      <c r="C35" s="44" t="s">
        <v>487</v>
      </c>
      <c r="D35" s="189">
        <v>0.79420000000000002</v>
      </c>
      <c r="E35" s="190">
        <v>9141</v>
      </c>
    </row>
    <row r="36" spans="1:5" ht="24" customHeight="1" x14ac:dyDescent="0.25">
      <c r="A36" s="188" t="s">
        <v>488</v>
      </c>
      <c r="B36" s="47" t="s">
        <v>489</v>
      </c>
      <c r="C36" s="44" t="s">
        <v>490</v>
      </c>
      <c r="D36" s="50">
        <v>0.87060000000000004</v>
      </c>
      <c r="E36" s="191">
        <v>8150</v>
      </c>
    </row>
    <row r="37" spans="1:5" ht="24" customHeight="1" x14ac:dyDescent="0.25">
      <c r="A37" s="188" t="s">
        <v>491</v>
      </c>
      <c r="B37" s="47" t="s">
        <v>492</v>
      </c>
      <c r="C37" s="44" t="s">
        <v>493</v>
      </c>
      <c r="D37" s="189">
        <v>2.5145</v>
      </c>
      <c r="E37" s="190">
        <v>8020</v>
      </c>
    </row>
    <row r="38" spans="1:5" ht="24" customHeight="1" x14ac:dyDescent="0.25">
      <c r="A38" s="188" t="s">
        <v>494</v>
      </c>
      <c r="B38" s="47" t="s">
        <v>495</v>
      </c>
      <c r="C38" s="44" t="s">
        <v>496</v>
      </c>
      <c r="D38" s="189">
        <v>0.23230000000000001</v>
      </c>
      <c r="E38" s="190">
        <v>2305</v>
      </c>
    </row>
    <row r="39" spans="1:5" ht="24" customHeight="1" x14ac:dyDescent="0.25">
      <c r="A39" s="188" t="s">
        <v>497</v>
      </c>
      <c r="B39" s="47" t="s">
        <v>498</v>
      </c>
      <c r="C39" s="44" t="s">
        <v>499</v>
      </c>
      <c r="D39" s="189">
        <v>1.0961000000000001</v>
      </c>
      <c r="E39" s="190">
        <v>17664.73</v>
      </c>
    </row>
    <row r="40" spans="1:5" ht="24" customHeight="1" x14ac:dyDescent="0.25">
      <c r="A40" s="188" t="s">
        <v>500</v>
      </c>
      <c r="B40" s="47" t="s">
        <v>501</v>
      </c>
      <c r="C40" s="44" t="s">
        <v>502</v>
      </c>
      <c r="D40" s="189">
        <v>0.32369999999999999</v>
      </c>
      <c r="E40" s="190">
        <v>4526</v>
      </c>
    </row>
    <row r="41" spans="1:5" ht="24" customHeight="1" x14ac:dyDescent="0.25">
      <c r="A41" s="188" t="s">
        <v>503</v>
      </c>
      <c r="B41" s="47" t="s">
        <v>504</v>
      </c>
      <c r="C41" s="44" t="s">
        <v>505</v>
      </c>
      <c r="D41" s="50">
        <v>0.2661</v>
      </c>
      <c r="E41" s="191">
        <v>5002.68</v>
      </c>
    </row>
    <row r="42" spans="1:5" ht="24" customHeight="1" x14ac:dyDescent="0.25">
      <c r="A42" s="188" t="s">
        <v>506</v>
      </c>
      <c r="B42" s="47" t="s">
        <v>507</v>
      </c>
      <c r="C42" s="44" t="s">
        <v>508</v>
      </c>
      <c r="D42" s="50">
        <v>3.3208000000000002</v>
      </c>
      <c r="E42" s="191">
        <v>39232.6</v>
      </c>
    </row>
    <row r="43" spans="1:5" ht="24" customHeight="1" x14ac:dyDescent="0.25">
      <c r="A43" s="188" t="s">
        <v>509</v>
      </c>
      <c r="B43" s="47" t="s">
        <v>510</v>
      </c>
      <c r="C43" s="44" t="s">
        <v>511</v>
      </c>
      <c r="D43" s="50">
        <v>0.56610000000000005</v>
      </c>
      <c r="E43" s="191">
        <v>5001</v>
      </c>
    </row>
    <row r="44" spans="1:5" ht="24" customHeight="1" x14ac:dyDescent="0.25">
      <c r="A44" s="188" t="s">
        <v>512</v>
      </c>
      <c r="B44" s="47" t="s">
        <v>513</v>
      </c>
      <c r="C44" s="44" t="s">
        <v>514</v>
      </c>
      <c r="D44" s="50">
        <v>3.6700000000000003E-2</v>
      </c>
      <c r="E44" s="191">
        <v>505</v>
      </c>
    </row>
    <row r="45" spans="1:5" ht="24" customHeight="1" x14ac:dyDescent="0.25">
      <c r="A45" s="188" t="s">
        <v>515</v>
      </c>
      <c r="B45" s="47" t="s">
        <v>516</v>
      </c>
      <c r="C45" s="44" t="s">
        <v>517</v>
      </c>
      <c r="D45" s="50">
        <v>0.50460000000000005</v>
      </c>
      <c r="E45" s="191">
        <v>8880</v>
      </c>
    </row>
    <row r="46" spans="1:5" ht="24" customHeight="1" x14ac:dyDescent="0.25">
      <c r="A46" s="188" t="s">
        <v>518</v>
      </c>
      <c r="B46" s="47" t="s">
        <v>519</v>
      </c>
      <c r="C46" s="44" t="s">
        <v>520</v>
      </c>
      <c r="D46" s="50">
        <v>0.28589999999999999</v>
      </c>
      <c r="E46" s="191">
        <v>5373</v>
      </c>
    </row>
    <row r="47" spans="1:5" ht="24" customHeight="1" x14ac:dyDescent="0.25">
      <c r="A47" s="188" t="s">
        <v>521</v>
      </c>
      <c r="B47" s="47" t="s">
        <v>522</v>
      </c>
      <c r="C47" s="44" t="s">
        <v>523</v>
      </c>
      <c r="D47" s="50">
        <v>0.10680000000000001</v>
      </c>
      <c r="E47" s="191">
        <v>2007.84</v>
      </c>
    </row>
    <row r="48" spans="1:5" ht="24" customHeight="1" x14ac:dyDescent="0.25">
      <c r="A48" s="188" t="s">
        <v>524</v>
      </c>
      <c r="B48" s="47" t="s">
        <v>525</v>
      </c>
      <c r="C48" s="44" t="s">
        <v>526</v>
      </c>
      <c r="D48" s="50">
        <v>0.114</v>
      </c>
      <c r="E48" s="191">
        <v>1500</v>
      </c>
    </row>
    <row r="49" spans="1:5" ht="24" customHeight="1" x14ac:dyDescent="0.25">
      <c r="A49" s="188" t="s">
        <v>527</v>
      </c>
      <c r="B49" s="47" t="s">
        <v>528</v>
      </c>
      <c r="C49" s="44" t="s">
        <v>529</v>
      </c>
      <c r="D49" s="50">
        <v>2.2923</v>
      </c>
      <c r="E49" s="191">
        <v>21780</v>
      </c>
    </row>
    <row r="50" spans="1:5" ht="24" customHeight="1" x14ac:dyDescent="0.25">
      <c r="A50" s="188" t="s">
        <v>530</v>
      </c>
      <c r="B50" s="47" t="s">
        <v>531</v>
      </c>
      <c r="C50" s="44" t="s">
        <v>532</v>
      </c>
      <c r="D50" s="189">
        <v>1.1343000000000001</v>
      </c>
      <c r="E50" s="190">
        <v>10500</v>
      </c>
    </row>
    <row r="51" spans="1:5" ht="24" customHeight="1" x14ac:dyDescent="0.25">
      <c r="A51" s="188" t="s">
        <v>533</v>
      </c>
      <c r="B51" s="47" t="s">
        <v>534</v>
      </c>
      <c r="C51" s="44" t="s">
        <v>535</v>
      </c>
      <c r="D51" s="50">
        <v>0.27550000000000002</v>
      </c>
      <c r="E51" s="191">
        <v>2540</v>
      </c>
    </row>
    <row r="52" spans="1:5" ht="24" customHeight="1" x14ac:dyDescent="0.25">
      <c r="A52" s="188" t="s">
        <v>536</v>
      </c>
      <c r="B52" s="47" t="s">
        <v>537</v>
      </c>
      <c r="C52" s="44" t="s">
        <v>538</v>
      </c>
      <c r="D52" s="189">
        <v>3.2296</v>
      </c>
      <c r="E52" s="190">
        <v>29291</v>
      </c>
    </row>
    <row r="53" spans="1:5" ht="24" customHeight="1" x14ac:dyDescent="0.25">
      <c r="A53" s="188" t="s">
        <v>539</v>
      </c>
      <c r="B53" s="47" t="s">
        <v>540</v>
      </c>
      <c r="C53" s="44" t="s">
        <v>541</v>
      </c>
      <c r="D53" s="189">
        <v>0.64459999999999995</v>
      </c>
      <c r="E53" s="190">
        <v>3814.48</v>
      </c>
    </row>
    <row r="54" spans="1:5" ht="24" customHeight="1" x14ac:dyDescent="0.25">
      <c r="A54" s="188" t="s">
        <v>542</v>
      </c>
      <c r="B54" s="47" t="s">
        <v>543</v>
      </c>
      <c r="C54" s="44" t="s">
        <v>544</v>
      </c>
      <c r="D54" s="50">
        <v>0.41760000000000003</v>
      </c>
      <c r="E54" s="191">
        <v>5428.8</v>
      </c>
    </row>
    <row r="55" spans="1:5" ht="24" customHeight="1" x14ac:dyDescent="0.25">
      <c r="A55" s="188" t="s">
        <v>545</v>
      </c>
      <c r="B55" s="47" t="s">
        <v>546</v>
      </c>
      <c r="C55" s="44" t="s">
        <v>547</v>
      </c>
      <c r="D55" s="50">
        <v>0.13800000000000001</v>
      </c>
      <c r="E55" s="191">
        <v>1520</v>
      </c>
    </row>
    <row r="56" spans="1:5" ht="24" customHeight="1" x14ac:dyDescent="0.25">
      <c r="A56" s="188" t="s">
        <v>548</v>
      </c>
      <c r="B56" s="47" t="s">
        <v>549</v>
      </c>
      <c r="C56" s="44" t="s">
        <v>550</v>
      </c>
      <c r="D56" s="50">
        <v>0.1176</v>
      </c>
      <c r="E56" s="191">
        <v>1176</v>
      </c>
    </row>
    <row r="57" spans="1:5" ht="24" customHeight="1" x14ac:dyDescent="0.25">
      <c r="A57" s="188" t="s">
        <v>551</v>
      </c>
      <c r="B57" s="47" t="s">
        <v>489</v>
      </c>
      <c r="C57" s="44" t="s">
        <v>552</v>
      </c>
      <c r="D57" s="189">
        <v>0.93630000000000002</v>
      </c>
      <c r="E57" s="190">
        <v>9080</v>
      </c>
    </row>
    <row r="58" spans="1:5" ht="24" customHeight="1" x14ac:dyDescent="0.25">
      <c r="A58" s="188" t="s">
        <v>553</v>
      </c>
      <c r="B58" s="47" t="s">
        <v>554</v>
      </c>
      <c r="C58" s="44" t="s">
        <v>555</v>
      </c>
      <c r="D58" s="189">
        <v>0.13300000000000001</v>
      </c>
      <c r="E58" s="190">
        <v>2500</v>
      </c>
    </row>
    <row r="59" spans="1:5" ht="24" customHeight="1" x14ac:dyDescent="0.25">
      <c r="A59" s="188" t="s">
        <v>556</v>
      </c>
      <c r="B59" s="47" t="s">
        <v>557</v>
      </c>
      <c r="C59" s="44" t="s">
        <v>558</v>
      </c>
      <c r="D59" s="189">
        <v>2.6839</v>
      </c>
      <c r="E59" s="190">
        <v>62266.48</v>
      </c>
    </row>
    <row r="60" spans="1:5" ht="24" customHeight="1" x14ac:dyDescent="0.25">
      <c r="A60" s="188" t="s">
        <v>559</v>
      </c>
      <c r="B60" s="47" t="s">
        <v>560</v>
      </c>
      <c r="C60" s="44" t="s">
        <v>561</v>
      </c>
      <c r="D60" s="50">
        <v>15.1427</v>
      </c>
      <c r="E60" s="191">
        <v>87471.8</v>
      </c>
    </row>
    <row r="61" spans="1:5" ht="24" customHeight="1" x14ac:dyDescent="0.25">
      <c r="A61" s="188" t="s">
        <v>562</v>
      </c>
      <c r="B61" s="47" t="s">
        <v>563</v>
      </c>
      <c r="C61" s="44" t="s">
        <v>564</v>
      </c>
      <c r="D61" s="189">
        <v>0.52480000000000004</v>
      </c>
      <c r="E61" s="190">
        <v>1680</v>
      </c>
    </row>
    <row r="62" spans="1:5" ht="24" customHeight="1" x14ac:dyDescent="0.25">
      <c r="A62" s="188" t="s">
        <v>565</v>
      </c>
      <c r="B62" s="47" t="s">
        <v>474</v>
      </c>
      <c r="C62" s="45" t="s">
        <v>566</v>
      </c>
      <c r="D62" s="192">
        <v>0.21970000000000001</v>
      </c>
      <c r="E62" s="193">
        <v>2131.09</v>
      </c>
    </row>
    <row r="63" spans="1:5" ht="24" customHeight="1" x14ac:dyDescent="0.25">
      <c r="A63" s="188" t="s">
        <v>567</v>
      </c>
      <c r="B63" s="47" t="s">
        <v>568</v>
      </c>
      <c r="C63" s="44" t="s">
        <v>569</v>
      </c>
      <c r="D63" s="189">
        <v>2.2105000000000001</v>
      </c>
      <c r="E63" s="190">
        <v>20651</v>
      </c>
    </row>
    <row r="64" spans="1:5" ht="24" customHeight="1" x14ac:dyDescent="0.25">
      <c r="A64" s="188" t="s">
        <v>570</v>
      </c>
      <c r="B64" s="47" t="s">
        <v>456</v>
      </c>
      <c r="C64" s="44" t="s">
        <v>571</v>
      </c>
      <c r="D64" s="189">
        <v>31.916699999999999</v>
      </c>
      <c r="E64" s="190">
        <v>241000</v>
      </c>
    </row>
    <row r="65" spans="1:5" ht="24" customHeight="1" x14ac:dyDescent="0.25">
      <c r="A65" s="188" t="s">
        <v>572</v>
      </c>
      <c r="B65" s="47" t="s">
        <v>573</v>
      </c>
      <c r="C65" s="44" t="s">
        <v>574</v>
      </c>
      <c r="D65" s="189">
        <v>0.80279999999999996</v>
      </c>
      <c r="E65" s="190">
        <v>18300</v>
      </c>
    </row>
    <row r="66" spans="1:5" ht="24" customHeight="1" x14ac:dyDescent="0.25">
      <c r="A66" s="188" t="s">
        <v>575</v>
      </c>
      <c r="B66" s="47" t="s">
        <v>576</v>
      </c>
      <c r="C66" s="44" t="s">
        <v>577</v>
      </c>
      <c r="D66" s="50">
        <v>0.64339999999999997</v>
      </c>
      <c r="E66" s="191">
        <v>2900</v>
      </c>
    </row>
    <row r="67" spans="1:5" ht="24" customHeight="1" x14ac:dyDescent="0.25">
      <c r="A67" s="188" t="s">
        <v>578</v>
      </c>
      <c r="B67" s="47" t="s">
        <v>579</v>
      </c>
      <c r="C67" s="44" t="s">
        <v>580</v>
      </c>
      <c r="D67" s="189">
        <v>1.1950000000000001</v>
      </c>
      <c r="E67" s="190">
        <v>22971.08</v>
      </c>
    </row>
    <row r="68" spans="1:5" ht="24" customHeight="1" x14ac:dyDescent="0.25">
      <c r="A68" s="188" t="s">
        <v>581</v>
      </c>
      <c r="B68" s="47" t="s">
        <v>582</v>
      </c>
      <c r="C68" s="44" t="s">
        <v>583</v>
      </c>
      <c r="D68" s="189">
        <v>1.9551000000000001</v>
      </c>
      <c r="E68" s="190">
        <v>11994.1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N40"/>
  <sheetViews>
    <sheetView zoomScale="78" zoomScaleNormal="78" workbookViewId="0">
      <selection activeCell="S20" sqref="S20"/>
    </sheetView>
  </sheetViews>
  <sheetFormatPr defaultRowHeight="15" x14ac:dyDescent="0.25"/>
  <cols>
    <col min="1" max="1" width="3.5703125" style="13" customWidth="1"/>
    <col min="2" max="2" width="22.7109375" style="21" customWidth="1"/>
    <col min="3" max="3" width="13.140625" style="32" customWidth="1"/>
    <col min="4" max="4" width="11.140625" style="48" customWidth="1"/>
    <col min="5" max="5" width="9.140625" style="48" customWidth="1"/>
    <col min="6" max="6" width="12.140625" style="23" customWidth="1"/>
    <col min="7" max="7" width="11.7109375" style="22" customWidth="1"/>
    <col min="8" max="8" width="7" style="21" customWidth="1"/>
    <col min="9" max="9" width="11.140625" style="24" hidden="1" customWidth="1"/>
    <col min="10" max="10" width="11.140625" style="52" customWidth="1"/>
    <col min="11" max="11" width="14.28515625" style="35" hidden="1" customWidth="1"/>
    <col min="12" max="12" width="13.28515625" style="31" customWidth="1"/>
    <col min="13" max="16384" width="9.140625" style="13"/>
  </cols>
  <sheetData>
    <row r="1" spans="2:12" ht="93" customHeight="1" x14ac:dyDescent="0.25">
      <c r="B1" s="10" t="s">
        <v>0</v>
      </c>
      <c r="C1" s="10" t="s">
        <v>4</v>
      </c>
      <c r="D1" s="10" t="s">
        <v>5</v>
      </c>
      <c r="E1" s="10" t="s">
        <v>115</v>
      </c>
      <c r="F1" s="42" t="s">
        <v>116</v>
      </c>
      <c r="G1" s="11" t="s">
        <v>1</v>
      </c>
      <c r="H1" s="17" t="s">
        <v>177</v>
      </c>
      <c r="I1" s="12" t="s">
        <v>2</v>
      </c>
      <c r="J1" s="49" t="s">
        <v>178</v>
      </c>
      <c r="K1" s="33" t="s">
        <v>175</v>
      </c>
      <c r="L1" s="18" t="s">
        <v>176</v>
      </c>
    </row>
    <row r="2" spans="2:12" ht="40.5" hidden="1" customHeight="1" x14ac:dyDescent="0.25">
      <c r="B2" s="15" t="s">
        <v>140</v>
      </c>
      <c r="C2" s="46" t="s">
        <v>248</v>
      </c>
      <c r="D2" s="43" t="s">
        <v>151</v>
      </c>
      <c r="E2" s="43" t="s">
        <v>153</v>
      </c>
      <c r="F2" s="42" t="s">
        <v>249</v>
      </c>
      <c r="G2" s="44" t="s">
        <v>90</v>
      </c>
      <c r="H2" s="2" t="s">
        <v>159</v>
      </c>
      <c r="I2" s="16">
        <v>407294</v>
      </c>
      <c r="J2" s="50"/>
      <c r="K2" s="40">
        <v>8001.99</v>
      </c>
      <c r="L2" s="41">
        <v>8001.99</v>
      </c>
    </row>
    <row r="3" spans="2:12" ht="39" hidden="1" customHeight="1" x14ac:dyDescent="0.25">
      <c r="B3" s="2" t="s">
        <v>256</v>
      </c>
      <c r="C3" s="46" t="s">
        <v>248</v>
      </c>
      <c r="D3" s="43" t="s">
        <v>151</v>
      </c>
      <c r="E3" s="43" t="s">
        <v>153</v>
      </c>
      <c r="F3" s="42" t="s">
        <v>249</v>
      </c>
      <c r="G3" s="44" t="s">
        <v>7</v>
      </c>
      <c r="H3" s="2" t="s">
        <v>160</v>
      </c>
      <c r="I3" s="16">
        <v>792582</v>
      </c>
      <c r="J3" s="50"/>
      <c r="K3" s="40">
        <v>25209.56</v>
      </c>
      <c r="L3" s="41">
        <v>25209.56</v>
      </c>
    </row>
    <row r="4" spans="2:12" ht="23.25" hidden="1" customHeight="1" x14ac:dyDescent="0.25">
      <c r="B4" s="103" t="s">
        <v>141</v>
      </c>
      <c r="C4" s="102" t="s">
        <v>248</v>
      </c>
      <c r="D4" s="104" t="s">
        <v>151</v>
      </c>
      <c r="E4" s="104" t="s">
        <v>153</v>
      </c>
      <c r="F4" s="106" t="s">
        <v>249</v>
      </c>
      <c r="G4" s="44" t="s">
        <v>280</v>
      </c>
      <c r="H4" s="47" t="s">
        <v>161</v>
      </c>
      <c r="I4" s="16">
        <v>823400</v>
      </c>
      <c r="J4" s="50"/>
      <c r="K4" s="107">
        <v>15100</v>
      </c>
      <c r="L4" s="108">
        <v>53901.72</v>
      </c>
    </row>
    <row r="5" spans="2:12" ht="17.25" hidden="1" customHeight="1" x14ac:dyDescent="0.25">
      <c r="B5" s="103"/>
      <c r="C5" s="102"/>
      <c r="D5" s="104"/>
      <c r="E5" s="104"/>
      <c r="F5" s="106"/>
      <c r="G5" s="44" t="s">
        <v>280</v>
      </c>
      <c r="H5" s="47" t="s">
        <v>162</v>
      </c>
      <c r="I5" s="16">
        <v>566764</v>
      </c>
      <c r="J5" s="50"/>
      <c r="K5" s="107"/>
      <c r="L5" s="108"/>
    </row>
    <row r="6" spans="2:12" ht="17.25" hidden="1" customHeight="1" x14ac:dyDescent="0.25">
      <c r="B6" s="103"/>
      <c r="C6" s="102"/>
      <c r="D6" s="104"/>
      <c r="E6" s="104"/>
      <c r="F6" s="106"/>
      <c r="G6" s="44" t="s">
        <v>90</v>
      </c>
      <c r="H6" s="47" t="s">
        <v>163</v>
      </c>
      <c r="I6" s="16">
        <v>335078</v>
      </c>
      <c r="J6" s="50"/>
      <c r="K6" s="107"/>
      <c r="L6" s="108"/>
    </row>
    <row r="7" spans="2:12" ht="17.25" hidden="1" customHeight="1" x14ac:dyDescent="0.25">
      <c r="B7" s="103"/>
      <c r="C7" s="102"/>
      <c r="D7" s="104"/>
      <c r="E7" s="104"/>
      <c r="F7" s="106"/>
      <c r="G7" s="44" t="s">
        <v>90</v>
      </c>
      <c r="H7" s="47" t="s">
        <v>164</v>
      </c>
      <c r="I7" s="16">
        <v>243696</v>
      </c>
      <c r="J7" s="50"/>
      <c r="K7" s="107"/>
      <c r="L7" s="108"/>
    </row>
    <row r="8" spans="2:12" ht="32.25" hidden="1" customHeight="1" x14ac:dyDescent="0.25">
      <c r="B8" s="15" t="s">
        <v>142</v>
      </c>
      <c r="C8" s="46" t="s">
        <v>248</v>
      </c>
      <c r="D8" s="43" t="s">
        <v>151</v>
      </c>
      <c r="E8" s="43" t="s">
        <v>153</v>
      </c>
      <c r="F8" s="42" t="s">
        <v>249</v>
      </c>
      <c r="G8" s="44" t="s">
        <v>7</v>
      </c>
      <c r="H8" s="2" t="s">
        <v>165</v>
      </c>
      <c r="I8" s="16">
        <v>468214</v>
      </c>
      <c r="J8" s="50"/>
      <c r="K8" s="40">
        <v>9005</v>
      </c>
      <c r="L8" s="41">
        <v>9005</v>
      </c>
    </row>
    <row r="9" spans="2:12" ht="32.25" hidden="1" customHeight="1" x14ac:dyDescent="0.25">
      <c r="B9" s="15" t="s">
        <v>143</v>
      </c>
      <c r="C9" s="46" t="s">
        <v>248</v>
      </c>
      <c r="D9" s="43" t="s">
        <v>151</v>
      </c>
      <c r="E9" s="43" t="s">
        <v>153</v>
      </c>
      <c r="F9" s="42" t="s">
        <v>249</v>
      </c>
      <c r="G9" s="44" t="s">
        <v>90</v>
      </c>
      <c r="H9" s="2" t="s">
        <v>166</v>
      </c>
      <c r="I9" s="16">
        <v>286406</v>
      </c>
      <c r="J9" s="50"/>
      <c r="K9" s="40">
        <v>5990</v>
      </c>
      <c r="L9" s="41">
        <v>5990</v>
      </c>
    </row>
    <row r="10" spans="2:12" ht="32.25" hidden="1" customHeight="1" x14ac:dyDescent="0.25">
      <c r="B10" s="103" t="s">
        <v>106</v>
      </c>
      <c r="C10" s="102" t="s">
        <v>248</v>
      </c>
      <c r="D10" s="104" t="s">
        <v>151</v>
      </c>
      <c r="E10" s="104" t="s">
        <v>153</v>
      </c>
      <c r="F10" s="106" t="s">
        <v>249</v>
      </c>
      <c r="G10" s="105" t="s">
        <v>7</v>
      </c>
      <c r="H10" s="47" t="s">
        <v>167</v>
      </c>
      <c r="I10" s="16">
        <v>148706</v>
      </c>
      <c r="J10" s="50"/>
      <c r="K10" s="40">
        <v>5846.26</v>
      </c>
      <c r="L10" s="108">
        <v>12734.68</v>
      </c>
    </row>
    <row r="11" spans="2:12" ht="32.25" hidden="1" customHeight="1" x14ac:dyDescent="0.25">
      <c r="B11" s="103"/>
      <c r="C11" s="102"/>
      <c r="D11" s="104"/>
      <c r="E11" s="104"/>
      <c r="F11" s="106"/>
      <c r="G11" s="105"/>
      <c r="H11" s="47" t="s">
        <v>168</v>
      </c>
      <c r="I11" s="16">
        <v>155810</v>
      </c>
      <c r="J11" s="50"/>
      <c r="K11" s="40">
        <v>6888.42</v>
      </c>
      <c r="L11" s="108"/>
    </row>
    <row r="12" spans="2:12" ht="32.25" hidden="1" customHeight="1" x14ac:dyDescent="0.25">
      <c r="B12" s="103" t="s">
        <v>144</v>
      </c>
      <c r="C12" s="102" t="s">
        <v>248</v>
      </c>
      <c r="D12" s="104" t="s">
        <v>151</v>
      </c>
      <c r="E12" s="104" t="s">
        <v>153</v>
      </c>
      <c r="F12" s="106" t="s">
        <v>249</v>
      </c>
      <c r="G12" s="105" t="s">
        <v>90</v>
      </c>
      <c r="H12" s="47" t="s">
        <v>169</v>
      </c>
      <c r="I12" s="16">
        <v>529775</v>
      </c>
      <c r="J12" s="50"/>
      <c r="K12" s="40">
        <v>8000</v>
      </c>
      <c r="L12" s="108">
        <v>25266.29</v>
      </c>
    </row>
    <row r="13" spans="2:12" ht="32.25" hidden="1" customHeight="1" x14ac:dyDescent="0.25">
      <c r="B13" s="103"/>
      <c r="C13" s="102"/>
      <c r="D13" s="104"/>
      <c r="E13" s="104"/>
      <c r="F13" s="106"/>
      <c r="G13" s="105"/>
      <c r="H13" s="47" t="s">
        <v>170</v>
      </c>
      <c r="I13" s="16">
        <v>142214</v>
      </c>
      <c r="J13" s="50"/>
      <c r="K13" s="40">
        <v>6291.54</v>
      </c>
      <c r="L13" s="108"/>
    </row>
    <row r="14" spans="2:12" ht="32.25" hidden="1" customHeight="1" x14ac:dyDescent="0.25">
      <c r="B14" s="103"/>
      <c r="C14" s="102"/>
      <c r="D14" s="104"/>
      <c r="E14" s="104"/>
      <c r="F14" s="106"/>
      <c r="G14" s="105"/>
      <c r="H14" s="47" t="s">
        <v>171</v>
      </c>
      <c r="I14" s="16">
        <v>179522</v>
      </c>
      <c r="J14" s="50"/>
      <c r="K14" s="40">
        <v>7374.75</v>
      </c>
      <c r="L14" s="108"/>
    </row>
    <row r="15" spans="2:12" ht="32.25" hidden="1" customHeight="1" x14ac:dyDescent="0.25">
      <c r="B15" s="103"/>
      <c r="C15" s="102"/>
      <c r="D15" s="104"/>
      <c r="E15" s="104"/>
      <c r="F15" s="106"/>
      <c r="G15" s="105"/>
      <c r="H15" s="47" t="s">
        <v>172</v>
      </c>
      <c r="I15" s="16">
        <v>179458</v>
      </c>
      <c r="J15" s="50"/>
      <c r="K15" s="40">
        <v>3600</v>
      </c>
      <c r="L15" s="108"/>
    </row>
    <row r="16" spans="2:12" ht="33.75" customHeight="1" x14ac:dyDescent="0.25">
      <c r="B16" s="14" t="s">
        <v>145</v>
      </c>
      <c r="C16" s="55" t="s">
        <v>273</v>
      </c>
      <c r="D16" s="56" t="s">
        <v>151</v>
      </c>
      <c r="E16" s="56" t="s">
        <v>154</v>
      </c>
      <c r="F16" s="93" t="s">
        <v>281</v>
      </c>
      <c r="G16" s="57" t="s">
        <v>173</v>
      </c>
      <c r="H16" s="14"/>
      <c r="I16" s="20">
        <v>791697</v>
      </c>
      <c r="J16" s="51">
        <f>I16/10000</f>
        <v>79.169700000000006</v>
      </c>
      <c r="K16" s="34">
        <v>37300</v>
      </c>
      <c r="L16" s="59">
        <v>44496.94</v>
      </c>
    </row>
    <row r="17" spans="2:12" ht="30" hidden="1" customHeight="1" x14ac:dyDescent="0.25">
      <c r="B17" s="14" t="s">
        <v>146</v>
      </c>
      <c r="C17" s="55" t="s">
        <v>148</v>
      </c>
      <c r="D17" s="56" t="s">
        <v>151</v>
      </c>
      <c r="E17" s="56" t="s">
        <v>155</v>
      </c>
      <c r="F17" s="27" t="s">
        <v>156</v>
      </c>
      <c r="G17" s="57" t="s">
        <v>174</v>
      </c>
      <c r="H17" s="14"/>
      <c r="I17" s="20">
        <v>156638</v>
      </c>
      <c r="J17" s="51">
        <f t="shared" ref="J17:J32" si="0">I17/10000</f>
        <v>15.6638</v>
      </c>
      <c r="K17" s="34">
        <v>7540.31</v>
      </c>
      <c r="L17" s="59"/>
    </row>
    <row r="18" spans="2:12" ht="30" hidden="1" customHeight="1" x14ac:dyDescent="0.25">
      <c r="B18" s="14" t="s">
        <v>147</v>
      </c>
      <c r="C18" s="55" t="s">
        <v>149</v>
      </c>
      <c r="D18" s="56" t="s">
        <v>151</v>
      </c>
      <c r="E18" s="56" t="s">
        <v>155</v>
      </c>
      <c r="F18" s="27" t="s">
        <v>157</v>
      </c>
      <c r="G18" s="57" t="s">
        <v>7</v>
      </c>
      <c r="H18" s="14"/>
      <c r="I18" s="20">
        <v>2388</v>
      </c>
      <c r="J18" s="51">
        <f t="shared" si="0"/>
        <v>0.23880000000000001</v>
      </c>
      <c r="K18" s="34">
        <v>90</v>
      </c>
      <c r="L18" s="59"/>
    </row>
    <row r="19" spans="2:12" ht="30" hidden="1" customHeight="1" x14ac:dyDescent="0.25">
      <c r="B19" s="14" t="s">
        <v>108</v>
      </c>
      <c r="C19" s="55" t="s">
        <v>150</v>
      </c>
      <c r="D19" s="56" t="s">
        <v>151</v>
      </c>
      <c r="E19" s="56" t="s">
        <v>155</v>
      </c>
      <c r="F19" s="27" t="s">
        <v>158</v>
      </c>
      <c r="G19" s="57" t="s">
        <v>7</v>
      </c>
      <c r="H19" s="14"/>
      <c r="I19" s="20">
        <v>43611</v>
      </c>
      <c r="J19" s="51">
        <f t="shared" si="0"/>
        <v>4.3611000000000004</v>
      </c>
      <c r="K19" s="34">
        <v>1632.54</v>
      </c>
      <c r="L19" s="59"/>
    </row>
    <row r="20" spans="2:12" s="19" customFormat="1" ht="30" customHeight="1" x14ac:dyDescent="0.25">
      <c r="B20" s="14" t="s">
        <v>6</v>
      </c>
      <c r="C20" s="55" t="s">
        <v>182</v>
      </c>
      <c r="D20" s="56" t="s">
        <v>186</v>
      </c>
      <c r="E20" s="56" t="s">
        <v>187</v>
      </c>
      <c r="F20" s="58" t="s">
        <v>243</v>
      </c>
      <c r="G20" s="57" t="s">
        <v>132</v>
      </c>
      <c r="H20" s="14"/>
      <c r="I20" s="53">
        <v>23674</v>
      </c>
      <c r="J20" s="51">
        <f t="shared" si="0"/>
        <v>2.3673999999999999</v>
      </c>
      <c r="K20" s="34"/>
      <c r="L20" s="54">
        <v>1088.99</v>
      </c>
    </row>
    <row r="21" spans="2:12" s="19" customFormat="1" ht="30" customHeight="1" x14ac:dyDescent="0.25">
      <c r="B21" s="14" t="s">
        <v>6</v>
      </c>
      <c r="C21" s="55" t="s">
        <v>183</v>
      </c>
      <c r="D21" s="56" t="s">
        <v>151</v>
      </c>
      <c r="E21" s="56" t="s">
        <v>187</v>
      </c>
      <c r="F21" s="58" t="s">
        <v>244</v>
      </c>
      <c r="G21" s="57" t="s">
        <v>132</v>
      </c>
      <c r="H21" s="14"/>
      <c r="I21" s="53">
        <v>9629</v>
      </c>
      <c r="J21" s="51">
        <f t="shared" si="0"/>
        <v>0.96289999999999998</v>
      </c>
      <c r="K21" s="34"/>
      <c r="L21" s="54">
        <v>442.93</v>
      </c>
    </row>
    <row r="22" spans="2:12" s="19" customFormat="1" ht="30" customHeight="1" x14ac:dyDescent="0.25">
      <c r="B22" s="14" t="s">
        <v>298</v>
      </c>
      <c r="C22" s="55" t="s">
        <v>184</v>
      </c>
      <c r="D22" s="56" t="s">
        <v>151</v>
      </c>
      <c r="E22" s="56" t="s">
        <v>187</v>
      </c>
      <c r="F22" s="58" t="s">
        <v>245</v>
      </c>
      <c r="G22" s="57" t="s">
        <v>132</v>
      </c>
      <c r="H22" s="14"/>
      <c r="I22" s="53">
        <v>23598</v>
      </c>
      <c r="J22" s="51">
        <f t="shared" si="0"/>
        <v>2.3597999999999999</v>
      </c>
      <c r="K22" s="34"/>
      <c r="L22" s="54">
        <v>1085.49</v>
      </c>
    </row>
    <row r="23" spans="2:12" s="19" customFormat="1" ht="30" customHeight="1" x14ac:dyDescent="0.25">
      <c r="B23" s="14" t="s">
        <v>298</v>
      </c>
      <c r="C23" s="55" t="s">
        <v>184</v>
      </c>
      <c r="D23" s="56" t="s">
        <v>151</v>
      </c>
      <c r="E23" s="56" t="s">
        <v>187</v>
      </c>
      <c r="F23" s="58" t="s">
        <v>245</v>
      </c>
      <c r="G23" s="57" t="s">
        <v>132</v>
      </c>
      <c r="H23" s="14"/>
      <c r="I23" s="53">
        <v>10592</v>
      </c>
      <c r="J23" s="51">
        <f t="shared" si="0"/>
        <v>1.0591999999999999</v>
      </c>
      <c r="K23" s="34"/>
      <c r="L23" s="54">
        <v>459.99</v>
      </c>
    </row>
    <row r="24" spans="2:12" s="19" customFormat="1" ht="30" customHeight="1" x14ac:dyDescent="0.25">
      <c r="B24" s="14" t="s">
        <v>298</v>
      </c>
      <c r="C24" s="55" t="s">
        <v>184</v>
      </c>
      <c r="D24" s="56" t="s">
        <v>151</v>
      </c>
      <c r="E24" s="56" t="s">
        <v>187</v>
      </c>
      <c r="F24" s="58" t="s">
        <v>245</v>
      </c>
      <c r="G24" s="57" t="s">
        <v>132</v>
      </c>
      <c r="H24" s="14"/>
      <c r="I24" s="53">
        <v>49287</v>
      </c>
      <c r="J24" s="51">
        <f t="shared" si="0"/>
        <v>4.9287000000000001</v>
      </c>
      <c r="K24" s="34"/>
      <c r="L24" s="54">
        <v>1933.15</v>
      </c>
    </row>
    <row r="25" spans="2:12" s="19" customFormat="1" ht="30" customHeight="1" x14ac:dyDescent="0.25">
      <c r="B25" s="14" t="s">
        <v>180</v>
      </c>
      <c r="C25" s="55" t="s">
        <v>272</v>
      </c>
      <c r="D25" s="56" t="s">
        <v>151</v>
      </c>
      <c r="E25" s="56" t="s">
        <v>187</v>
      </c>
      <c r="F25" s="58" t="s">
        <v>246</v>
      </c>
      <c r="G25" s="57" t="s">
        <v>132</v>
      </c>
      <c r="H25" s="14"/>
      <c r="I25" s="53">
        <v>2259</v>
      </c>
      <c r="J25" s="51">
        <f t="shared" si="0"/>
        <v>0.22589999999999999</v>
      </c>
      <c r="K25" s="34"/>
      <c r="L25" s="54">
        <v>103.91</v>
      </c>
    </row>
    <row r="26" spans="2:12" s="19" customFormat="1" ht="30" customHeight="1" x14ac:dyDescent="0.25">
      <c r="B26" s="14" t="s">
        <v>181</v>
      </c>
      <c r="C26" s="55" t="s">
        <v>185</v>
      </c>
      <c r="D26" s="56" t="s">
        <v>151</v>
      </c>
      <c r="E26" s="56" t="s">
        <v>187</v>
      </c>
      <c r="F26" s="58" t="s">
        <v>247</v>
      </c>
      <c r="G26" s="57" t="s">
        <v>48</v>
      </c>
      <c r="H26" s="14"/>
      <c r="I26" s="53">
        <v>690.00000000000011</v>
      </c>
      <c r="J26" s="51">
        <f t="shared" si="0"/>
        <v>6.9000000000000006E-2</v>
      </c>
      <c r="K26" s="34"/>
      <c r="L26" s="54">
        <v>41.25</v>
      </c>
    </row>
    <row r="27" spans="2:12" s="19" customFormat="1" ht="20.25" customHeight="1" x14ac:dyDescent="0.25">
      <c r="B27" s="111" t="s">
        <v>263</v>
      </c>
      <c r="C27" s="115" t="s">
        <v>269</v>
      </c>
      <c r="D27" s="112" t="s">
        <v>299</v>
      </c>
      <c r="E27" s="112" t="s">
        <v>268</v>
      </c>
      <c r="F27" s="113" t="s">
        <v>270</v>
      </c>
      <c r="G27" s="57" t="s">
        <v>132</v>
      </c>
      <c r="H27" s="14" t="s">
        <v>276</v>
      </c>
      <c r="I27" s="53">
        <v>259408</v>
      </c>
      <c r="J27" s="51">
        <f t="shared" si="0"/>
        <v>25.940799999999999</v>
      </c>
      <c r="K27" s="34">
        <v>15512.6</v>
      </c>
      <c r="L27" s="114">
        <v>33929.64</v>
      </c>
    </row>
    <row r="28" spans="2:12" s="19" customFormat="1" ht="20.25" customHeight="1" x14ac:dyDescent="0.25">
      <c r="B28" s="111"/>
      <c r="C28" s="115"/>
      <c r="D28" s="112"/>
      <c r="E28" s="112"/>
      <c r="F28" s="113"/>
      <c r="G28" s="57" t="s">
        <v>132</v>
      </c>
      <c r="H28" s="14" t="s">
        <v>277</v>
      </c>
      <c r="I28" s="53">
        <v>152130</v>
      </c>
      <c r="J28" s="51">
        <f t="shared" si="0"/>
        <v>15.212999999999999</v>
      </c>
      <c r="K28" s="34">
        <v>9097.3799999999992</v>
      </c>
      <c r="L28" s="114"/>
    </row>
    <row r="29" spans="2:12" s="19" customFormat="1" ht="20.25" customHeight="1" x14ac:dyDescent="0.25">
      <c r="B29" s="111"/>
      <c r="C29" s="115"/>
      <c r="D29" s="112"/>
      <c r="E29" s="112"/>
      <c r="F29" s="113"/>
      <c r="G29" s="57" t="s">
        <v>132</v>
      </c>
      <c r="H29" s="14" t="s">
        <v>278</v>
      </c>
      <c r="I29" s="53">
        <v>155847</v>
      </c>
      <c r="J29" s="51">
        <f t="shared" si="0"/>
        <v>15.5847</v>
      </c>
      <c r="K29" s="34">
        <v>9319.66</v>
      </c>
      <c r="L29" s="114"/>
    </row>
    <row r="30" spans="2:12" s="19" customFormat="1" ht="30.75" customHeight="1" x14ac:dyDescent="0.25">
      <c r="B30" s="111" t="s">
        <v>264</v>
      </c>
      <c r="C30" s="115" t="s">
        <v>269</v>
      </c>
      <c r="D30" s="112" t="s">
        <v>300</v>
      </c>
      <c r="E30" s="112" t="s">
        <v>268</v>
      </c>
      <c r="F30" s="113" t="s">
        <v>270</v>
      </c>
      <c r="G30" s="57" t="s">
        <v>90</v>
      </c>
      <c r="H30" s="14" t="s">
        <v>274</v>
      </c>
      <c r="I30" s="53">
        <v>194683</v>
      </c>
      <c r="J30" s="51">
        <f t="shared" si="0"/>
        <v>19.468299999999999</v>
      </c>
      <c r="K30" s="34">
        <v>11642.04</v>
      </c>
      <c r="L30" s="114">
        <v>15244.46</v>
      </c>
    </row>
    <row r="31" spans="2:12" s="19" customFormat="1" ht="30.75" customHeight="1" x14ac:dyDescent="0.25">
      <c r="B31" s="111"/>
      <c r="C31" s="115"/>
      <c r="D31" s="112"/>
      <c r="E31" s="112"/>
      <c r="F31" s="113"/>
      <c r="G31" s="57" t="s">
        <v>90</v>
      </c>
      <c r="H31" s="14" t="s">
        <v>275</v>
      </c>
      <c r="I31" s="53">
        <v>60241</v>
      </c>
      <c r="J31" s="51">
        <f t="shared" si="0"/>
        <v>6.0240999999999998</v>
      </c>
      <c r="K31" s="34">
        <v>3602.42</v>
      </c>
      <c r="L31" s="114"/>
    </row>
    <row r="32" spans="2:12" s="19" customFormat="1" ht="50.25" customHeight="1" x14ac:dyDescent="0.25">
      <c r="B32" s="14" t="s">
        <v>265</v>
      </c>
      <c r="C32" s="55" t="s">
        <v>269</v>
      </c>
      <c r="D32" s="56" t="s">
        <v>301</v>
      </c>
      <c r="E32" s="56" t="s">
        <v>268</v>
      </c>
      <c r="F32" s="58" t="s">
        <v>270</v>
      </c>
      <c r="G32" s="57" t="s">
        <v>90</v>
      </c>
      <c r="H32" s="14" t="s">
        <v>271</v>
      </c>
      <c r="I32" s="53">
        <v>218240</v>
      </c>
      <c r="J32" s="51">
        <f t="shared" si="0"/>
        <v>21.824000000000002</v>
      </c>
      <c r="K32" s="34">
        <v>13050.76</v>
      </c>
      <c r="L32" s="54">
        <v>13050.76</v>
      </c>
    </row>
    <row r="33" spans="2:12" s="19" customFormat="1" ht="30" hidden="1" customHeight="1" x14ac:dyDescent="0.25">
      <c r="B33" s="60" t="s">
        <v>266</v>
      </c>
      <c r="C33" s="55"/>
      <c r="D33" s="58"/>
      <c r="E33" s="58"/>
      <c r="F33" s="58"/>
      <c r="G33" s="55"/>
      <c r="H33" s="60"/>
      <c r="I33" s="61">
        <v>594628</v>
      </c>
      <c r="J33" s="62"/>
      <c r="K33" s="63"/>
      <c r="L33" s="64"/>
    </row>
    <row r="34" spans="2:12" s="19" customFormat="1" ht="30" hidden="1" customHeight="1" x14ac:dyDescent="0.25">
      <c r="B34" s="60" t="s">
        <v>267</v>
      </c>
      <c r="C34" s="55"/>
      <c r="D34" s="58"/>
      <c r="E34" s="58"/>
      <c r="F34" s="58"/>
      <c r="G34" s="55"/>
      <c r="H34" s="60"/>
      <c r="I34" s="61">
        <v>439968</v>
      </c>
      <c r="J34" s="62"/>
      <c r="K34" s="63"/>
      <c r="L34" s="64"/>
    </row>
    <row r="35" spans="2:12" s="19" customFormat="1" ht="29.25" hidden="1" customHeight="1" x14ac:dyDescent="0.25">
      <c r="B35" s="65"/>
      <c r="C35" s="66"/>
      <c r="D35" s="25"/>
      <c r="E35" s="25"/>
      <c r="F35" s="67"/>
      <c r="G35" s="26"/>
      <c r="H35" s="14" t="s">
        <v>2</v>
      </c>
      <c r="I35" s="20">
        <f>SUM(I2:I34)</f>
        <v>8448127</v>
      </c>
      <c r="J35" s="68"/>
      <c r="K35" s="109" t="s">
        <v>179</v>
      </c>
      <c r="L35" s="110"/>
    </row>
    <row r="36" spans="2:12" s="19" customFormat="1" ht="24" hidden="1" customHeight="1" x14ac:dyDescent="0.25">
      <c r="B36" s="65"/>
      <c r="C36" s="66"/>
      <c r="D36" s="25"/>
      <c r="E36" s="25"/>
      <c r="F36" s="67"/>
      <c r="G36" s="26"/>
      <c r="H36" s="14" t="s">
        <v>178</v>
      </c>
      <c r="I36" s="69">
        <f>I35/10000</f>
        <v>844.81269999999995</v>
      </c>
      <c r="J36" s="70"/>
      <c r="K36" s="71" t="s">
        <v>137</v>
      </c>
      <c r="L36" s="28">
        <v>0.25</v>
      </c>
    </row>
    <row r="37" spans="2:12" s="19" customFormat="1" ht="24" hidden="1" customHeight="1" x14ac:dyDescent="0.25">
      <c r="B37" s="65"/>
      <c r="C37" s="66"/>
      <c r="D37" s="25"/>
      <c r="E37" s="25"/>
      <c r="F37" s="67"/>
      <c r="G37" s="26"/>
      <c r="H37" s="65"/>
      <c r="J37" s="72"/>
      <c r="K37" s="73" t="s">
        <v>138</v>
      </c>
      <c r="L37" s="29">
        <v>0.1</v>
      </c>
    </row>
    <row r="38" spans="2:12" s="19" customFormat="1" ht="30.75" hidden="1" customHeight="1" x14ac:dyDescent="0.25">
      <c r="B38" s="65"/>
      <c r="C38" s="66"/>
      <c r="D38" s="25"/>
      <c r="E38" s="25"/>
      <c r="F38" s="67"/>
      <c r="G38" s="26"/>
      <c r="H38" s="65"/>
      <c r="J38" s="72"/>
      <c r="K38" s="74" t="s">
        <v>139</v>
      </c>
      <c r="L38" s="30">
        <v>0.65</v>
      </c>
    </row>
    <row r="39" spans="2:12" s="19" customFormat="1" ht="6.75" customHeight="1" x14ac:dyDescent="0.25">
      <c r="B39" s="65"/>
      <c r="C39" s="66"/>
      <c r="D39" s="25"/>
      <c r="E39" s="25"/>
      <c r="F39" s="67"/>
      <c r="G39" s="26"/>
      <c r="H39" s="65"/>
      <c r="I39" s="75"/>
      <c r="J39" s="76"/>
      <c r="K39" s="77"/>
      <c r="L39" s="78"/>
    </row>
    <row r="40" spans="2:12" s="19" customFormat="1" x14ac:dyDescent="0.25">
      <c r="B40" s="65"/>
      <c r="C40" s="66"/>
      <c r="D40" s="25"/>
      <c r="E40" s="25"/>
      <c r="F40" s="67"/>
      <c r="G40" s="26"/>
      <c r="H40" s="65"/>
      <c r="I40" s="75"/>
      <c r="J40" s="76"/>
      <c r="K40" s="77"/>
      <c r="L40" s="78"/>
    </row>
  </sheetData>
  <mergeCells count="34">
    <mergeCell ref="B30:B31"/>
    <mergeCell ref="E30:E31"/>
    <mergeCell ref="F30:F31"/>
    <mergeCell ref="L30:L31"/>
    <mergeCell ref="B27:B29"/>
    <mergeCell ref="E27:E29"/>
    <mergeCell ref="F27:F29"/>
    <mergeCell ref="L27:L29"/>
    <mergeCell ref="C30:C31"/>
    <mergeCell ref="D30:D31"/>
    <mergeCell ref="C27:C29"/>
    <mergeCell ref="D27:D29"/>
    <mergeCell ref="K35:L35"/>
    <mergeCell ref="K4:K7"/>
    <mergeCell ref="L4:L7"/>
    <mergeCell ref="L10:L11"/>
    <mergeCell ref="L12:L15"/>
    <mergeCell ref="F10:F11"/>
    <mergeCell ref="E12:E15"/>
    <mergeCell ref="F12:F15"/>
    <mergeCell ref="G10:G11"/>
    <mergeCell ref="G12:G15"/>
    <mergeCell ref="D12:D15"/>
    <mergeCell ref="E4:E7"/>
    <mergeCell ref="F4:F7"/>
    <mergeCell ref="E10:E11"/>
    <mergeCell ref="D10:D11"/>
    <mergeCell ref="D4:D7"/>
    <mergeCell ref="C4:C7"/>
    <mergeCell ref="C10:C11"/>
    <mergeCell ref="C12:C15"/>
    <mergeCell ref="B4:B7"/>
    <mergeCell ref="B10:B11"/>
    <mergeCell ref="B12:B15"/>
  </mergeCells>
  <pageMargins left="0" right="0" top="0.59055118110236227" bottom="0.59055118110236227" header="0.11811023622047245" footer="0.11811023622047245"/>
  <pageSetup paperSize="9" scale="88" fitToHeight="0" orientation="portrait" r:id="rId1"/>
  <headerFooter>
    <oddHeader>&amp;R&amp;"-,Podebljano"&amp;10GRAD NOVSKA
&amp;"-,Uobičajeno"Raspolaganje DPZ</oddHeader>
    <oddFooter>&amp;L&amp;"-,Kurziv"&amp;10&amp;D / &amp;T&amp;R&amp;10&amp;A / 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6"/>
  <sheetViews>
    <sheetView workbookViewId="0">
      <selection activeCell="A15" sqref="A15"/>
    </sheetView>
  </sheetViews>
  <sheetFormatPr defaultRowHeight="15" x14ac:dyDescent="0.25"/>
  <cols>
    <col min="1" max="1" width="25.42578125" customWidth="1"/>
    <col min="2" max="2" width="11.85546875" style="79" customWidth="1"/>
    <col min="3" max="3" width="13.5703125" customWidth="1"/>
    <col min="5" max="5" width="12.140625" style="79" customWidth="1"/>
    <col min="6" max="6" width="18" customWidth="1"/>
    <col min="7" max="7" width="9.140625" hidden="1" customWidth="1"/>
    <col min="8" max="8" width="10.85546875" customWidth="1"/>
    <col min="9" max="9" width="13.28515625" style="92" customWidth="1"/>
  </cols>
  <sheetData>
    <row r="1" spans="1:9" s="3" customFormat="1" ht="51" customHeight="1" x14ac:dyDescent="0.2">
      <c r="A1" s="4" t="s">
        <v>0</v>
      </c>
      <c r="B1" s="4" t="s">
        <v>4</v>
      </c>
      <c r="C1" s="4" t="s">
        <v>5</v>
      </c>
      <c r="D1" s="4" t="s">
        <v>115</v>
      </c>
      <c r="E1" s="38" t="s">
        <v>116</v>
      </c>
      <c r="F1" s="4" t="s">
        <v>1</v>
      </c>
      <c r="G1" s="5" t="s">
        <v>2</v>
      </c>
      <c r="H1" s="5" t="s">
        <v>178</v>
      </c>
      <c r="I1" s="118" t="s">
        <v>250</v>
      </c>
    </row>
    <row r="2" spans="1:9" s="7" customFormat="1" ht="51" customHeight="1" x14ac:dyDescent="0.2">
      <c r="A2" s="123" t="s">
        <v>188</v>
      </c>
      <c r="B2" s="81" t="s">
        <v>302</v>
      </c>
      <c r="C2" s="9" t="s">
        <v>371</v>
      </c>
      <c r="D2" s="9" t="s">
        <v>152</v>
      </c>
      <c r="E2" s="80" t="s">
        <v>303</v>
      </c>
      <c r="F2" s="37" t="s">
        <v>209</v>
      </c>
      <c r="G2" s="8">
        <v>238707</v>
      </c>
      <c r="H2" s="84">
        <f>G2/10000</f>
        <v>23.870699999999999</v>
      </c>
      <c r="I2" s="119">
        <v>2658.4</v>
      </c>
    </row>
    <row r="3" spans="1:9" ht="34.5" hidden="1" customHeight="1" x14ac:dyDescent="0.25">
      <c r="G3" s="6">
        <f>G2</f>
        <v>238707</v>
      </c>
      <c r="H3" s="82"/>
      <c r="I3" s="39" t="s">
        <v>179</v>
      </c>
    </row>
    <row r="4" spans="1:9" ht="34.5" hidden="1" customHeight="1" x14ac:dyDescent="0.25">
      <c r="G4" s="1">
        <f>G3/10000</f>
        <v>23.870699999999999</v>
      </c>
      <c r="H4" s="83"/>
      <c r="I4" s="120" t="s">
        <v>137</v>
      </c>
    </row>
    <row r="5" spans="1:9" ht="34.5" hidden="1" customHeight="1" x14ac:dyDescent="0.25">
      <c r="G5" s="3"/>
      <c r="H5" s="3"/>
      <c r="I5" s="121" t="s">
        <v>138</v>
      </c>
    </row>
    <row r="6" spans="1:9" ht="34.5" hidden="1" customHeight="1" x14ac:dyDescent="0.25">
      <c r="G6" s="3"/>
      <c r="H6" s="3"/>
      <c r="I6" s="122" t="s">
        <v>139</v>
      </c>
    </row>
  </sheetData>
  <pageMargins left="0" right="0" top="0.74803149606299213" bottom="0.74803149606299213" header="0.11811023622047245" footer="0.11811023622047245"/>
  <pageSetup paperSize="9" scale="85" fitToHeight="0" orientation="portrait" r:id="rId1"/>
  <headerFooter>
    <oddHeader>&amp;R&amp;"-,Podebljano"&amp;8GRAD NOVSKA
&amp;"-,Uobičajeno"Raspolaganje DPZ</oddHeader>
    <oddFooter>&amp;R&amp;"-,Kurziv"&amp;8&amp;A / 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C46"/>
  <sheetViews>
    <sheetView zoomScale="82" zoomScaleNormal="82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N12" sqref="N12"/>
    </sheetView>
  </sheetViews>
  <sheetFormatPr defaultRowHeight="15" x14ac:dyDescent="0.25"/>
  <cols>
    <col min="1" max="1" width="1.85546875" style="127" customWidth="1"/>
    <col min="2" max="2" width="26.140625" style="127" customWidth="1"/>
    <col min="3" max="3" width="13.42578125" style="99" customWidth="1"/>
    <col min="4" max="4" width="17.85546875" style="127" customWidth="1"/>
    <col min="5" max="5" width="8.85546875" style="127" customWidth="1"/>
    <col min="6" max="6" width="14.140625" style="99" customWidth="1"/>
    <col min="7" max="7" width="17.7109375" style="145" customWidth="1"/>
    <col min="8" max="8" width="12" style="127" hidden="1" customWidth="1"/>
    <col min="9" max="9" width="12.140625" style="146" customWidth="1"/>
    <col min="10" max="10" width="17" style="150" customWidth="1"/>
    <col min="11" max="16384" width="9.140625" style="127"/>
  </cols>
  <sheetData>
    <row r="2" spans="2:10" ht="70.5" customHeight="1" x14ac:dyDescent="0.25">
      <c r="B2" s="94" t="s">
        <v>0</v>
      </c>
      <c r="C2" s="94" t="s">
        <v>4</v>
      </c>
      <c r="D2" s="94" t="s">
        <v>5</v>
      </c>
      <c r="E2" s="94" t="s">
        <v>115</v>
      </c>
      <c r="F2" s="91" t="s">
        <v>116</v>
      </c>
      <c r="G2" s="124" t="s">
        <v>1</v>
      </c>
      <c r="H2" s="125" t="s">
        <v>2</v>
      </c>
      <c r="I2" s="126" t="s">
        <v>178</v>
      </c>
      <c r="J2" s="151" t="s">
        <v>208</v>
      </c>
    </row>
    <row r="3" spans="2:10" ht="25.5" customHeight="1" x14ac:dyDescent="0.25">
      <c r="B3" s="128" t="s">
        <v>189</v>
      </c>
      <c r="C3" s="97" t="s">
        <v>304</v>
      </c>
      <c r="D3" s="129" t="s">
        <v>308</v>
      </c>
      <c r="E3" s="134" t="s">
        <v>305</v>
      </c>
      <c r="F3" s="95" t="s">
        <v>306</v>
      </c>
      <c r="G3" s="130" t="s">
        <v>20</v>
      </c>
      <c r="H3" s="131">
        <v>17227</v>
      </c>
      <c r="I3" s="132">
        <f>H3/10000</f>
        <v>1.7226999999999999</v>
      </c>
      <c r="J3" s="147" t="s">
        <v>307</v>
      </c>
    </row>
    <row r="4" spans="2:10" ht="25.5" customHeight="1" x14ac:dyDescent="0.25">
      <c r="B4" s="128" t="s">
        <v>140</v>
      </c>
      <c r="C4" s="97" t="s">
        <v>201</v>
      </c>
      <c r="D4" s="129" t="s">
        <v>308</v>
      </c>
      <c r="E4" s="134" t="s">
        <v>155</v>
      </c>
      <c r="F4" s="97" t="s">
        <v>205</v>
      </c>
      <c r="G4" s="130" t="s">
        <v>90</v>
      </c>
      <c r="H4" s="131">
        <v>17663</v>
      </c>
      <c r="I4" s="132">
        <f t="shared" ref="I4:I46" si="0">H4/10000</f>
        <v>1.7663</v>
      </c>
      <c r="J4" s="147">
        <v>918.25</v>
      </c>
    </row>
    <row r="5" spans="2:10" ht="25.5" customHeight="1" x14ac:dyDescent="0.25">
      <c r="B5" s="128" t="s">
        <v>6</v>
      </c>
      <c r="C5" s="97" t="s">
        <v>333</v>
      </c>
      <c r="D5" s="129" t="s">
        <v>334</v>
      </c>
      <c r="E5" s="134" t="s">
        <v>335</v>
      </c>
      <c r="F5" s="97" t="s">
        <v>372</v>
      </c>
      <c r="G5" s="130" t="s">
        <v>132</v>
      </c>
      <c r="H5" s="131">
        <v>6692</v>
      </c>
      <c r="I5" s="132">
        <f t="shared" si="0"/>
        <v>0.66920000000000002</v>
      </c>
      <c r="J5" s="147">
        <v>293.11</v>
      </c>
    </row>
    <row r="6" spans="2:10" ht="25.5" customHeight="1" x14ac:dyDescent="0.25">
      <c r="B6" s="128" t="s">
        <v>190</v>
      </c>
      <c r="C6" s="97" t="s">
        <v>201</v>
      </c>
      <c r="D6" s="129" t="s">
        <v>308</v>
      </c>
      <c r="E6" s="134" t="s">
        <v>155</v>
      </c>
      <c r="F6" s="97" t="s">
        <v>205</v>
      </c>
      <c r="G6" s="130" t="s">
        <v>132</v>
      </c>
      <c r="H6" s="131">
        <v>103642</v>
      </c>
      <c r="I6" s="132">
        <f t="shared" si="0"/>
        <v>10.3642</v>
      </c>
      <c r="J6" s="147">
        <v>5725.07</v>
      </c>
    </row>
    <row r="7" spans="2:10" ht="25.5" customHeight="1" x14ac:dyDescent="0.25">
      <c r="B7" s="128" t="s">
        <v>378</v>
      </c>
      <c r="C7" s="97" t="s">
        <v>309</v>
      </c>
      <c r="D7" s="129" t="s">
        <v>308</v>
      </c>
      <c r="E7" s="134" t="s">
        <v>305</v>
      </c>
      <c r="F7" s="97" t="s">
        <v>310</v>
      </c>
      <c r="G7" s="130" t="s">
        <v>132</v>
      </c>
      <c r="H7" s="131">
        <v>9841</v>
      </c>
      <c r="I7" s="132">
        <f t="shared" si="0"/>
        <v>0.98409999999999997</v>
      </c>
      <c r="J7" s="147">
        <v>557.99</v>
      </c>
    </row>
    <row r="8" spans="2:10" ht="25.5" customHeight="1" x14ac:dyDescent="0.25">
      <c r="B8" s="128" t="s">
        <v>378</v>
      </c>
      <c r="C8" s="95" t="s">
        <v>311</v>
      </c>
      <c r="D8" s="129" t="s">
        <v>308</v>
      </c>
      <c r="E8" s="134" t="s">
        <v>155</v>
      </c>
      <c r="F8" s="97" t="s">
        <v>282</v>
      </c>
      <c r="G8" s="130" t="s">
        <v>132</v>
      </c>
      <c r="H8" s="131">
        <v>7423.9999999999991</v>
      </c>
      <c r="I8" s="132">
        <f t="shared" si="0"/>
        <v>0.74239999999999995</v>
      </c>
      <c r="J8" s="147">
        <v>325.17</v>
      </c>
    </row>
    <row r="9" spans="2:10" ht="25.5" customHeight="1" x14ac:dyDescent="0.25">
      <c r="B9" s="128" t="s">
        <v>378</v>
      </c>
      <c r="C9" s="97" t="s">
        <v>312</v>
      </c>
      <c r="D9" s="129" t="s">
        <v>308</v>
      </c>
      <c r="E9" s="134" t="s">
        <v>155</v>
      </c>
      <c r="F9" s="95" t="s">
        <v>283</v>
      </c>
      <c r="G9" s="130" t="s">
        <v>132</v>
      </c>
      <c r="H9" s="131">
        <v>25755</v>
      </c>
      <c r="I9" s="132">
        <f t="shared" si="0"/>
        <v>2.5754999999999999</v>
      </c>
      <c r="J9" s="147">
        <v>737.18</v>
      </c>
    </row>
    <row r="10" spans="2:10" ht="31.5" customHeight="1" x14ac:dyDescent="0.25">
      <c r="B10" s="128" t="s">
        <v>191</v>
      </c>
      <c r="C10" s="97" t="s">
        <v>322</v>
      </c>
      <c r="D10" s="129" t="s">
        <v>308</v>
      </c>
      <c r="E10" s="134" t="s">
        <v>155</v>
      </c>
      <c r="F10" s="97" t="s">
        <v>284</v>
      </c>
      <c r="G10" s="130" t="s">
        <v>210</v>
      </c>
      <c r="H10" s="131">
        <v>33567</v>
      </c>
      <c r="I10" s="132">
        <f t="shared" si="0"/>
        <v>3.3567</v>
      </c>
      <c r="J10" s="147">
        <v>1820.5</v>
      </c>
    </row>
    <row r="11" spans="2:10" ht="25.5" customHeight="1" x14ac:dyDescent="0.25">
      <c r="B11" s="128" t="s">
        <v>262</v>
      </c>
      <c r="C11" s="97" t="s">
        <v>336</v>
      </c>
      <c r="D11" s="129" t="s">
        <v>379</v>
      </c>
      <c r="E11" s="134" t="s">
        <v>335</v>
      </c>
      <c r="F11" s="97" t="s">
        <v>314</v>
      </c>
      <c r="G11" s="130" t="s">
        <v>131</v>
      </c>
      <c r="H11" s="131">
        <v>38197</v>
      </c>
      <c r="I11" s="132">
        <f t="shared" si="0"/>
        <v>3.8197000000000001</v>
      </c>
      <c r="J11" s="147" t="s">
        <v>313</v>
      </c>
    </row>
    <row r="12" spans="2:10" ht="25.5" customHeight="1" x14ac:dyDescent="0.25">
      <c r="B12" s="128" t="s">
        <v>192</v>
      </c>
      <c r="C12" s="97" t="s">
        <v>255</v>
      </c>
      <c r="D12" s="129" t="s">
        <v>315</v>
      </c>
      <c r="E12" s="134" t="s">
        <v>155</v>
      </c>
      <c r="F12" s="97" t="s">
        <v>285</v>
      </c>
      <c r="G12" s="130" t="s">
        <v>17</v>
      </c>
      <c r="H12" s="131">
        <v>170303</v>
      </c>
      <c r="I12" s="132">
        <f t="shared" si="0"/>
        <v>17.0303</v>
      </c>
      <c r="J12" s="147">
        <v>9656.18</v>
      </c>
    </row>
    <row r="13" spans="2:10" ht="33.75" customHeight="1" x14ac:dyDescent="0.25">
      <c r="B13" s="128" t="s">
        <v>46</v>
      </c>
      <c r="C13" s="97" t="s">
        <v>316</v>
      </c>
      <c r="D13" s="129" t="s">
        <v>308</v>
      </c>
      <c r="E13" s="134" t="s">
        <v>305</v>
      </c>
      <c r="F13" s="97" t="s">
        <v>317</v>
      </c>
      <c r="G13" s="130" t="s">
        <v>211</v>
      </c>
      <c r="H13" s="131">
        <v>330378</v>
      </c>
      <c r="I13" s="132">
        <f t="shared" si="0"/>
        <v>33.037799999999997</v>
      </c>
      <c r="J13" s="147">
        <v>13729.75</v>
      </c>
    </row>
    <row r="14" spans="2:10" ht="33.75" customHeight="1" x14ac:dyDescent="0.25">
      <c r="B14" s="133" t="s">
        <v>121</v>
      </c>
      <c r="C14" s="89" t="s">
        <v>252</v>
      </c>
      <c r="D14" s="134" t="s">
        <v>319</v>
      </c>
      <c r="E14" s="134" t="s">
        <v>216</v>
      </c>
      <c r="F14" s="89" t="s">
        <v>318</v>
      </c>
      <c r="G14" s="135" t="s">
        <v>212</v>
      </c>
      <c r="H14" s="136">
        <v>1392351</v>
      </c>
      <c r="I14" s="132">
        <f t="shared" si="0"/>
        <v>139.23509999999999</v>
      </c>
      <c r="J14" s="147">
        <v>82803.009999999995</v>
      </c>
    </row>
    <row r="15" spans="2:10" ht="37.5" customHeight="1" x14ac:dyDescent="0.25">
      <c r="B15" s="133" t="s">
        <v>121</v>
      </c>
      <c r="C15" s="89" t="s">
        <v>332</v>
      </c>
      <c r="D15" s="129" t="s">
        <v>325</v>
      </c>
      <c r="E15" s="134" t="s">
        <v>326</v>
      </c>
      <c r="F15" s="89" t="s">
        <v>320</v>
      </c>
      <c r="G15" s="135" t="s">
        <v>85</v>
      </c>
      <c r="H15" s="136">
        <v>691461.99999999988</v>
      </c>
      <c r="I15" s="132">
        <f t="shared" si="0"/>
        <v>69.146199999999993</v>
      </c>
      <c r="J15" s="147">
        <v>32846</v>
      </c>
    </row>
    <row r="16" spans="2:10" ht="29.25" customHeight="1" x14ac:dyDescent="0.25">
      <c r="B16" s="133" t="s">
        <v>121</v>
      </c>
      <c r="C16" s="96" t="s">
        <v>330</v>
      </c>
      <c r="D16" s="129" t="s">
        <v>325</v>
      </c>
      <c r="E16" s="134" t="s">
        <v>331</v>
      </c>
      <c r="F16" s="89" t="s">
        <v>373</v>
      </c>
      <c r="G16" s="135" t="s">
        <v>213</v>
      </c>
      <c r="H16" s="136">
        <v>44975</v>
      </c>
      <c r="I16" s="132">
        <f t="shared" si="0"/>
        <v>4.4974999999999996</v>
      </c>
      <c r="J16" s="147">
        <v>2502.4899999999998</v>
      </c>
    </row>
    <row r="17" spans="2:10" ht="25.5" customHeight="1" x14ac:dyDescent="0.25">
      <c r="B17" s="133" t="s">
        <v>193</v>
      </c>
      <c r="C17" s="89" t="s">
        <v>321</v>
      </c>
      <c r="D17" s="134" t="s">
        <v>319</v>
      </c>
      <c r="E17" s="134" t="s">
        <v>155</v>
      </c>
      <c r="F17" s="96" t="s">
        <v>286</v>
      </c>
      <c r="G17" s="135" t="s">
        <v>132</v>
      </c>
      <c r="H17" s="136">
        <v>5258</v>
      </c>
      <c r="I17" s="132">
        <f t="shared" si="0"/>
        <v>0.52580000000000005</v>
      </c>
      <c r="J17" s="147">
        <v>298.13</v>
      </c>
    </row>
    <row r="18" spans="2:10" ht="25.5" customHeight="1" x14ac:dyDescent="0.25">
      <c r="B18" s="133" t="s">
        <v>80</v>
      </c>
      <c r="C18" s="89" t="s">
        <v>322</v>
      </c>
      <c r="D18" s="134" t="s">
        <v>315</v>
      </c>
      <c r="E18" s="134" t="s">
        <v>155</v>
      </c>
      <c r="F18" s="89" t="s">
        <v>284</v>
      </c>
      <c r="G18" s="135" t="s">
        <v>51</v>
      </c>
      <c r="H18" s="136">
        <v>33304</v>
      </c>
      <c r="I18" s="132">
        <f t="shared" si="0"/>
        <v>3.3304</v>
      </c>
      <c r="J18" s="147">
        <v>1834.05</v>
      </c>
    </row>
    <row r="19" spans="2:10" ht="3.75" hidden="1" customHeight="1" x14ac:dyDescent="0.25">
      <c r="B19" s="133" t="s">
        <v>92</v>
      </c>
      <c r="C19" s="89" t="s">
        <v>202</v>
      </c>
      <c r="D19" s="134" t="s">
        <v>204</v>
      </c>
      <c r="E19" s="134" t="s">
        <v>155</v>
      </c>
      <c r="F19" s="89" t="s">
        <v>287</v>
      </c>
      <c r="G19" s="135" t="s">
        <v>93</v>
      </c>
      <c r="H19" s="136">
        <v>38164</v>
      </c>
      <c r="I19" s="132">
        <f t="shared" si="0"/>
        <v>3.8163999999999998</v>
      </c>
      <c r="J19" s="147"/>
    </row>
    <row r="20" spans="2:10" ht="25.5" customHeight="1" x14ac:dyDescent="0.25">
      <c r="B20" s="128" t="s">
        <v>194</v>
      </c>
      <c r="C20" s="97" t="s">
        <v>304</v>
      </c>
      <c r="D20" s="129" t="s">
        <v>319</v>
      </c>
      <c r="E20" s="134" t="s">
        <v>323</v>
      </c>
      <c r="F20" s="97" t="s">
        <v>306</v>
      </c>
      <c r="G20" s="130" t="s">
        <v>20</v>
      </c>
      <c r="H20" s="131">
        <v>38520</v>
      </c>
      <c r="I20" s="132">
        <f t="shared" si="0"/>
        <v>3.8519999999999999</v>
      </c>
      <c r="J20" s="147">
        <v>1888.4</v>
      </c>
    </row>
    <row r="21" spans="2:10" ht="25.5" customHeight="1" x14ac:dyDescent="0.25">
      <c r="B21" s="128" t="s">
        <v>195</v>
      </c>
      <c r="C21" s="97" t="s">
        <v>324</v>
      </c>
      <c r="D21" s="129" t="s">
        <v>325</v>
      </c>
      <c r="E21" s="134" t="s">
        <v>326</v>
      </c>
      <c r="F21" s="97" t="s">
        <v>327</v>
      </c>
      <c r="G21" s="130" t="s">
        <v>214</v>
      </c>
      <c r="H21" s="131">
        <v>964329</v>
      </c>
      <c r="I21" s="132">
        <f t="shared" si="0"/>
        <v>96.432900000000004</v>
      </c>
      <c r="J21" s="147">
        <v>54595.53</v>
      </c>
    </row>
    <row r="22" spans="2:10" ht="25.5" customHeight="1" x14ac:dyDescent="0.25">
      <c r="B22" s="128" t="s">
        <v>196</v>
      </c>
      <c r="C22" s="97" t="s">
        <v>328</v>
      </c>
      <c r="D22" s="129" t="s">
        <v>325</v>
      </c>
      <c r="E22" s="134" t="s">
        <v>326</v>
      </c>
      <c r="F22" s="97" t="s">
        <v>329</v>
      </c>
      <c r="G22" s="130" t="s">
        <v>45</v>
      </c>
      <c r="H22" s="131">
        <v>239406</v>
      </c>
      <c r="I22" s="132">
        <f t="shared" si="0"/>
        <v>23.9406</v>
      </c>
      <c r="J22" s="147">
        <v>13556.14</v>
      </c>
    </row>
    <row r="23" spans="2:10" ht="25.5" customHeight="1" x14ac:dyDescent="0.25">
      <c r="B23" s="128" t="s">
        <v>106</v>
      </c>
      <c r="C23" s="97" t="s">
        <v>337</v>
      </c>
      <c r="D23" s="129" t="s">
        <v>308</v>
      </c>
      <c r="E23" s="134" t="s">
        <v>323</v>
      </c>
      <c r="F23" s="97" t="s">
        <v>374</v>
      </c>
      <c r="G23" s="130" t="s">
        <v>132</v>
      </c>
      <c r="H23" s="131">
        <v>117643</v>
      </c>
      <c r="I23" s="132">
        <f t="shared" si="0"/>
        <v>11.7643</v>
      </c>
      <c r="J23" s="147">
        <v>6478.69</v>
      </c>
    </row>
    <row r="24" spans="2:10" ht="25.5" customHeight="1" x14ac:dyDescent="0.25">
      <c r="B24" s="128" t="s">
        <v>106</v>
      </c>
      <c r="C24" s="97" t="s">
        <v>255</v>
      </c>
      <c r="D24" s="129" t="s">
        <v>319</v>
      </c>
      <c r="E24" s="134" t="s">
        <v>155</v>
      </c>
      <c r="F24" s="97" t="s">
        <v>285</v>
      </c>
      <c r="G24" s="130" t="s">
        <v>132</v>
      </c>
      <c r="H24" s="131">
        <v>17947</v>
      </c>
      <c r="I24" s="132">
        <f t="shared" si="0"/>
        <v>1.7947</v>
      </c>
      <c r="J24" s="147">
        <v>943.36</v>
      </c>
    </row>
    <row r="25" spans="2:10" ht="25.5" hidden="1" customHeight="1" x14ac:dyDescent="0.25">
      <c r="B25" s="128" t="s">
        <v>380</v>
      </c>
      <c r="C25" s="97" t="s">
        <v>203</v>
      </c>
      <c r="D25" s="129" t="s">
        <v>254</v>
      </c>
      <c r="E25" s="134" t="s">
        <v>155</v>
      </c>
      <c r="F25" s="97" t="s">
        <v>206</v>
      </c>
      <c r="G25" s="130" t="s">
        <v>132</v>
      </c>
      <c r="H25" s="131">
        <v>11988</v>
      </c>
      <c r="I25" s="132">
        <f t="shared" si="0"/>
        <v>1.1988000000000001</v>
      </c>
      <c r="J25" s="147">
        <v>587.15</v>
      </c>
    </row>
    <row r="26" spans="2:10" ht="25.5" customHeight="1" x14ac:dyDescent="0.25">
      <c r="B26" s="128" t="s">
        <v>198</v>
      </c>
      <c r="C26" s="97" t="s">
        <v>342</v>
      </c>
      <c r="D26" s="129" t="s">
        <v>319</v>
      </c>
      <c r="E26" s="134" t="s">
        <v>323</v>
      </c>
      <c r="F26" s="97" t="s">
        <v>338</v>
      </c>
      <c r="G26" s="130" t="s">
        <v>45</v>
      </c>
      <c r="H26" s="131">
        <v>17001</v>
      </c>
      <c r="I26" s="132">
        <f t="shared" si="0"/>
        <v>1.7000999999999999</v>
      </c>
      <c r="J26" s="147">
        <v>963.96</v>
      </c>
    </row>
    <row r="27" spans="2:10" ht="25.5" customHeight="1" x14ac:dyDescent="0.25">
      <c r="B27" s="128" t="s">
        <v>198</v>
      </c>
      <c r="C27" s="97" t="s">
        <v>339</v>
      </c>
      <c r="D27" s="129" t="s">
        <v>340</v>
      </c>
      <c r="E27" s="134" t="s">
        <v>326</v>
      </c>
      <c r="F27" s="97" t="s">
        <v>341</v>
      </c>
      <c r="G27" s="130" t="s">
        <v>45</v>
      </c>
      <c r="H27" s="131">
        <v>326083</v>
      </c>
      <c r="I27" s="132">
        <f t="shared" si="0"/>
        <v>32.6083</v>
      </c>
      <c r="J27" s="147">
        <v>18488.91</v>
      </c>
    </row>
    <row r="28" spans="2:10" ht="25.5" customHeight="1" x14ac:dyDescent="0.25">
      <c r="B28" s="128" t="s">
        <v>198</v>
      </c>
      <c r="C28" s="97" t="s">
        <v>343</v>
      </c>
      <c r="D28" s="129" t="s">
        <v>319</v>
      </c>
      <c r="E28" s="134" t="s">
        <v>155</v>
      </c>
      <c r="F28" s="97" t="s">
        <v>288</v>
      </c>
      <c r="G28" s="130" t="s">
        <v>45</v>
      </c>
      <c r="H28" s="131">
        <v>29013</v>
      </c>
      <c r="I28" s="132">
        <f t="shared" si="0"/>
        <v>2.9013</v>
      </c>
      <c r="J28" s="147">
        <v>1316.48</v>
      </c>
    </row>
    <row r="29" spans="2:10" ht="25.5" customHeight="1" x14ac:dyDescent="0.25">
      <c r="B29" s="137" t="s">
        <v>199</v>
      </c>
      <c r="C29" s="97" t="s">
        <v>255</v>
      </c>
      <c r="D29" s="129" t="s">
        <v>315</v>
      </c>
      <c r="E29" s="134" t="s">
        <v>155</v>
      </c>
      <c r="F29" s="97" t="s">
        <v>285</v>
      </c>
      <c r="G29" s="130" t="s">
        <v>132</v>
      </c>
      <c r="H29" s="131">
        <v>113141</v>
      </c>
      <c r="I29" s="132">
        <f t="shared" si="0"/>
        <v>11.3141</v>
      </c>
      <c r="J29" s="147">
        <v>6415.09</v>
      </c>
    </row>
    <row r="30" spans="2:10" ht="25.5" customHeight="1" x14ac:dyDescent="0.25">
      <c r="B30" s="128" t="s">
        <v>381</v>
      </c>
      <c r="C30" s="97" t="s">
        <v>344</v>
      </c>
      <c r="D30" s="129" t="s">
        <v>319</v>
      </c>
      <c r="E30" s="134" t="s">
        <v>155</v>
      </c>
      <c r="F30" s="97" t="s">
        <v>289</v>
      </c>
      <c r="G30" s="130" t="s">
        <v>17</v>
      </c>
      <c r="H30" s="131">
        <v>4151</v>
      </c>
      <c r="I30" s="132">
        <f t="shared" si="0"/>
        <v>0.41510000000000002</v>
      </c>
      <c r="J30" s="147">
        <v>235.36</v>
      </c>
    </row>
    <row r="31" spans="2:10" ht="25.5" customHeight="1" x14ac:dyDescent="0.25">
      <c r="B31" s="128" t="s">
        <v>200</v>
      </c>
      <c r="C31" s="97" t="s">
        <v>345</v>
      </c>
      <c r="D31" s="129" t="s">
        <v>315</v>
      </c>
      <c r="E31" s="134" t="s">
        <v>323</v>
      </c>
      <c r="F31" s="97" t="s">
        <v>346</v>
      </c>
      <c r="G31" s="130" t="s">
        <v>215</v>
      </c>
      <c r="H31" s="131">
        <v>3597</v>
      </c>
      <c r="I31" s="132">
        <f t="shared" si="0"/>
        <v>0.35970000000000002</v>
      </c>
      <c r="J31" s="147" t="s">
        <v>347</v>
      </c>
    </row>
    <row r="32" spans="2:10" ht="25.5" customHeight="1" x14ac:dyDescent="0.25">
      <c r="B32" s="128" t="s">
        <v>253</v>
      </c>
      <c r="C32" s="97" t="s">
        <v>252</v>
      </c>
      <c r="D32" s="129" t="s">
        <v>319</v>
      </c>
      <c r="E32" s="134" t="s">
        <v>323</v>
      </c>
      <c r="F32" s="97" t="s">
        <v>348</v>
      </c>
      <c r="G32" s="130" t="s">
        <v>131</v>
      </c>
      <c r="H32" s="131">
        <v>325811</v>
      </c>
      <c r="I32" s="132">
        <f t="shared" si="0"/>
        <v>32.581099999999999</v>
      </c>
      <c r="J32" s="147">
        <v>17606</v>
      </c>
    </row>
    <row r="33" spans="2:10" ht="25.5" customHeight="1" x14ac:dyDescent="0.25">
      <c r="B33" s="128" t="s">
        <v>30</v>
      </c>
      <c r="C33" s="97" t="s">
        <v>269</v>
      </c>
      <c r="D33" s="129" t="s">
        <v>319</v>
      </c>
      <c r="E33" s="134" t="s">
        <v>323</v>
      </c>
      <c r="F33" s="97" t="s">
        <v>279</v>
      </c>
      <c r="G33" s="130" t="s">
        <v>174</v>
      </c>
      <c r="H33" s="131">
        <v>156638</v>
      </c>
      <c r="I33" s="132">
        <f t="shared" si="0"/>
        <v>15.6638</v>
      </c>
      <c r="J33" s="147">
        <v>7540.31</v>
      </c>
    </row>
    <row r="34" spans="2:10" ht="25.5" customHeight="1" x14ac:dyDescent="0.25">
      <c r="B34" s="128" t="s">
        <v>140</v>
      </c>
      <c r="C34" s="97" t="s">
        <v>251</v>
      </c>
      <c r="D34" s="129" t="s">
        <v>319</v>
      </c>
      <c r="E34" s="134" t="s">
        <v>323</v>
      </c>
      <c r="F34" s="97" t="s">
        <v>349</v>
      </c>
      <c r="G34" s="130" t="s">
        <v>90</v>
      </c>
      <c r="H34" s="138">
        <v>410840</v>
      </c>
      <c r="I34" s="132">
        <f t="shared" si="0"/>
        <v>41.084000000000003</v>
      </c>
      <c r="J34" s="147">
        <v>8220.09</v>
      </c>
    </row>
    <row r="35" spans="2:10" ht="25.5" customHeight="1" x14ac:dyDescent="0.25">
      <c r="B35" s="128" t="s">
        <v>382</v>
      </c>
      <c r="C35" s="97" t="s">
        <v>251</v>
      </c>
      <c r="D35" s="129" t="s">
        <v>319</v>
      </c>
      <c r="E35" s="134" t="s">
        <v>323</v>
      </c>
      <c r="F35" s="97" t="s">
        <v>375</v>
      </c>
      <c r="G35" s="130" t="s">
        <v>7</v>
      </c>
      <c r="H35" s="138">
        <v>827339</v>
      </c>
      <c r="I35" s="132">
        <f t="shared" si="0"/>
        <v>82.733900000000006</v>
      </c>
      <c r="J35" s="147">
        <v>26315.17</v>
      </c>
    </row>
    <row r="36" spans="2:10" ht="20.25" customHeight="1" x14ac:dyDescent="0.25">
      <c r="B36" s="139" t="s">
        <v>141</v>
      </c>
      <c r="C36" s="116" t="s">
        <v>350</v>
      </c>
      <c r="D36" s="140" t="s">
        <v>319</v>
      </c>
      <c r="E36" s="184" t="s">
        <v>323</v>
      </c>
      <c r="F36" s="116" t="s">
        <v>349</v>
      </c>
      <c r="G36" s="141" t="s">
        <v>7</v>
      </c>
      <c r="H36" s="138">
        <v>951861</v>
      </c>
      <c r="I36" s="132">
        <f t="shared" si="0"/>
        <v>95.186099999999996</v>
      </c>
      <c r="J36" s="148">
        <v>60523.54</v>
      </c>
    </row>
    <row r="37" spans="2:10" ht="20.25" customHeight="1" x14ac:dyDescent="0.25">
      <c r="B37" s="139"/>
      <c r="C37" s="116"/>
      <c r="D37" s="140"/>
      <c r="E37" s="184"/>
      <c r="F37" s="116"/>
      <c r="G37" s="141"/>
      <c r="H37" s="138">
        <v>657076</v>
      </c>
      <c r="I37" s="132">
        <f t="shared" si="0"/>
        <v>65.707599999999999</v>
      </c>
      <c r="J37" s="148"/>
    </row>
    <row r="38" spans="2:10" ht="20.25" customHeight="1" x14ac:dyDescent="0.25">
      <c r="B38" s="139"/>
      <c r="C38" s="116"/>
      <c r="D38" s="140"/>
      <c r="E38" s="184"/>
      <c r="F38" s="116"/>
      <c r="G38" s="141" t="s">
        <v>90</v>
      </c>
      <c r="H38" s="138">
        <v>372469</v>
      </c>
      <c r="I38" s="132">
        <f t="shared" si="0"/>
        <v>37.246899999999997</v>
      </c>
      <c r="J38" s="148"/>
    </row>
    <row r="39" spans="2:10" ht="20.25" customHeight="1" x14ac:dyDescent="0.25">
      <c r="B39" s="139"/>
      <c r="C39" s="116"/>
      <c r="D39" s="140"/>
      <c r="E39" s="184"/>
      <c r="F39" s="116"/>
      <c r="G39" s="141"/>
      <c r="H39" s="138">
        <v>253388</v>
      </c>
      <c r="I39" s="132">
        <f t="shared" si="0"/>
        <v>25.338799999999999</v>
      </c>
      <c r="J39" s="148"/>
    </row>
    <row r="40" spans="2:10" ht="25.5" customHeight="1" x14ac:dyDescent="0.25">
      <c r="B40" s="128" t="s">
        <v>142</v>
      </c>
      <c r="C40" s="97" t="s">
        <v>350</v>
      </c>
      <c r="D40" s="129" t="s">
        <v>319</v>
      </c>
      <c r="E40" s="134" t="s">
        <v>323</v>
      </c>
      <c r="F40" s="97" t="s">
        <v>349</v>
      </c>
      <c r="G40" s="130" t="s">
        <v>7</v>
      </c>
      <c r="H40" s="138">
        <v>536116</v>
      </c>
      <c r="I40" s="132">
        <f t="shared" si="0"/>
        <v>53.611600000000003</v>
      </c>
      <c r="J40" s="147">
        <v>10311.02</v>
      </c>
    </row>
    <row r="41" spans="2:10" ht="25.5" customHeight="1" x14ac:dyDescent="0.25">
      <c r="B41" s="128" t="s">
        <v>143</v>
      </c>
      <c r="C41" s="97" t="s">
        <v>251</v>
      </c>
      <c r="D41" s="129" t="s">
        <v>319</v>
      </c>
      <c r="E41" s="134" t="s">
        <v>323</v>
      </c>
      <c r="F41" s="97" t="s">
        <v>349</v>
      </c>
      <c r="G41" s="130" t="s">
        <v>90</v>
      </c>
      <c r="H41" s="138">
        <v>287665</v>
      </c>
      <c r="I41" s="132">
        <f t="shared" si="0"/>
        <v>28.766500000000001</v>
      </c>
      <c r="J41" s="147">
        <v>6016.23</v>
      </c>
    </row>
    <row r="42" spans="2:10" ht="31.5" customHeight="1" x14ac:dyDescent="0.25">
      <c r="B42" s="142" t="s">
        <v>106</v>
      </c>
      <c r="C42" s="98" t="s">
        <v>251</v>
      </c>
      <c r="D42" s="143" t="s">
        <v>319</v>
      </c>
      <c r="E42" s="134" t="s">
        <v>323</v>
      </c>
      <c r="F42" s="98" t="s">
        <v>351</v>
      </c>
      <c r="G42" s="144" t="s">
        <v>7</v>
      </c>
      <c r="H42" s="138">
        <v>153668</v>
      </c>
      <c r="I42" s="132">
        <f t="shared" si="0"/>
        <v>15.3668</v>
      </c>
      <c r="J42" s="149">
        <v>6040.84</v>
      </c>
    </row>
    <row r="43" spans="2:10" ht="20.25" customHeight="1" x14ac:dyDescent="0.25">
      <c r="B43" s="139" t="s">
        <v>144</v>
      </c>
      <c r="C43" s="116" t="s">
        <v>251</v>
      </c>
      <c r="D43" s="140" t="s">
        <v>319</v>
      </c>
      <c r="E43" s="184" t="s">
        <v>323</v>
      </c>
      <c r="F43" s="116" t="s">
        <v>351</v>
      </c>
      <c r="G43" s="141" t="s">
        <v>90</v>
      </c>
      <c r="H43" s="138">
        <v>142034</v>
      </c>
      <c r="I43" s="132">
        <f t="shared" si="0"/>
        <v>14.2034</v>
      </c>
      <c r="J43" s="148">
        <v>26215.01</v>
      </c>
    </row>
    <row r="44" spans="2:10" ht="20.25" customHeight="1" x14ac:dyDescent="0.25">
      <c r="B44" s="139"/>
      <c r="C44" s="116"/>
      <c r="D44" s="140"/>
      <c r="E44" s="184"/>
      <c r="F44" s="116"/>
      <c r="G44" s="141"/>
      <c r="H44" s="138">
        <v>192859</v>
      </c>
      <c r="I44" s="132">
        <f t="shared" si="0"/>
        <v>19.285900000000002</v>
      </c>
      <c r="J44" s="148"/>
    </row>
    <row r="45" spans="2:10" ht="20.25" customHeight="1" x14ac:dyDescent="0.25">
      <c r="B45" s="139"/>
      <c r="C45" s="116"/>
      <c r="D45" s="140"/>
      <c r="E45" s="184"/>
      <c r="F45" s="116"/>
      <c r="G45" s="141"/>
      <c r="H45" s="138">
        <v>179101</v>
      </c>
      <c r="I45" s="132">
        <f t="shared" si="0"/>
        <v>17.9101</v>
      </c>
      <c r="J45" s="148"/>
    </row>
    <row r="46" spans="2:10" ht="20.25" customHeight="1" x14ac:dyDescent="0.25">
      <c r="B46" s="139"/>
      <c r="C46" s="116"/>
      <c r="D46" s="140"/>
      <c r="E46" s="184"/>
      <c r="F46" s="116"/>
      <c r="G46" s="141"/>
      <c r="H46" s="138">
        <v>557315</v>
      </c>
      <c r="I46" s="132">
        <f t="shared" si="0"/>
        <v>55.731499999999997</v>
      </c>
      <c r="J46" s="148"/>
    </row>
  </sheetData>
  <mergeCells count="15">
    <mergeCell ref="E43:E46"/>
    <mergeCell ref="B36:B39"/>
    <mergeCell ref="B43:B46"/>
    <mergeCell ref="C36:C39"/>
    <mergeCell ref="C43:C46"/>
    <mergeCell ref="D36:D39"/>
    <mergeCell ref="E36:E39"/>
    <mergeCell ref="D43:D46"/>
    <mergeCell ref="F36:F39"/>
    <mergeCell ref="F43:F46"/>
    <mergeCell ref="G36:G37"/>
    <mergeCell ref="G38:G39"/>
    <mergeCell ref="G43:G46"/>
    <mergeCell ref="J36:J39"/>
    <mergeCell ref="J43:J46"/>
  </mergeCells>
  <phoneticPr fontId="10" type="noConversion"/>
  <pageMargins left="0" right="0" top="0.74803149606299213" bottom="0.74803149606299213" header="0.11811023622047245" footer="0.11811023622047245"/>
  <pageSetup paperSize="9" scale="86" fitToHeight="0" orientation="portrait" r:id="rId1"/>
  <headerFooter>
    <oddHeader>&amp;R&amp;"-,Podebljano"&amp;10GRAD NOVSKA
&amp;"-,Uobičajeno"Raspolaganje DPZ</oddHeader>
    <oddFooter>&amp;L&amp;"-,Kurziv"&amp;10&amp;D / &amp;T&amp;R&amp;10&amp;A  /  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20"/>
  <sheetViews>
    <sheetView tabSelected="1" zoomScale="90" zoomScaleNormal="90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K12" sqref="K12"/>
    </sheetView>
  </sheetViews>
  <sheetFormatPr defaultRowHeight="15" x14ac:dyDescent="0.25"/>
  <cols>
    <col min="1" max="1" width="4.140625" style="169" customWidth="1"/>
    <col min="2" max="2" width="20.28515625" style="155" customWidth="1"/>
    <col min="3" max="3" width="12.140625" style="85" customWidth="1"/>
    <col min="4" max="4" width="21" style="171" customWidth="1"/>
    <col min="5" max="5" width="10.28515625" style="155" customWidth="1"/>
    <col min="6" max="6" width="12.42578125" style="90" customWidth="1"/>
    <col min="7" max="7" width="10.140625" style="178" customWidth="1"/>
    <col min="8" max="8" width="12.140625" style="179" customWidth="1"/>
    <col min="9" max="9" width="14" style="85" customWidth="1"/>
    <col min="10" max="10" width="9.140625" style="155"/>
    <col min="11" max="11" width="15.5703125" style="155" customWidth="1"/>
    <col min="12" max="16384" width="9.140625" style="155"/>
  </cols>
  <sheetData>
    <row r="1" spans="1:15" ht="45.75" customHeight="1" x14ac:dyDescent="0.25">
      <c r="A1" s="152" t="s">
        <v>258</v>
      </c>
      <c r="B1" s="86" t="s">
        <v>0</v>
      </c>
      <c r="C1" s="86" t="s">
        <v>4</v>
      </c>
      <c r="D1" s="100" t="s">
        <v>5</v>
      </c>
      <c r="E1" s="86" t="s">
        <v>115</v>
      </c>
      <c r="F1" s="91" t="s">
        <v>116</v>
      </c>
      <c r="G1" s="172" t="s">
        <v>217</v>
      </c>
      <c r="H1" s="173" t="s">
        <v>366</v>
      </c>
      <c r="I1" s="154" t="s">
        <v>208</v>
      </c>
    </row>
    <row r="2" spans="1:15" ht="24.75" customHeight="1" x14ac:dyDescent="0.25">
      <c r="A2" s="156">
        <v>1</v>
      </c>
      <c r="B2" s="157" t="s">
        <v>218</v>
      </c>
      <c r="C2" s="87" t="s">
        <v>207</v>
      </c>
      <c r="D2" s="101" t="s">
        <v>383</v>
      </c>
      <c r="E2" s="160" t="s">
        <v>323</v>
      </c>
      <c r="F2" s="97" t="s">
        <v>290</v>
      </c>
      <c r="G2" s="174">
        <v>9.6</v>
      </c>
      <c r="H2" s="175">
        <v>9.6</v>
      </c>
      <c r="I2" s="161">
        <v>2581.8200000000002</v>
      </c>
    </row>
    <row r="3" spans="1:15" ht="24.75" customHeight="1" x14ac:dyDescent="0.25">
      <c r="A3" s="156">
        <v>2</v>
      </c>
      <c r="B3" s="157" t="s">
        <v>219</v>
      </c>
      <c r="C3" s="87" t="s">
        <v>231</v>
      </c>
      <c r="D3" s="101" t="s">
        <v>383</v>
      </c>
      <c r="E3" s="160" t="s">
        <v>323</v>
      </c>
      <c r="F3" s="97" t="s">
        <v>357</v>
      </c>
      <c r="G3" s="174">
        <v>4.6399999999999997</v>
      </c>
      <c r="H3" s="175">
        <v>4.6399999999999997</v>
      </c>
      <c r="I3" s="161">
        <v>1247.8800000000001</v>
      </c>
    </row>
    <row r="4" spans="1:15" ht="24.75" customHeight="1" x14ac:dyDescent="0.25">
      <c r="A4" s="156">
        <v>3</v>
      </c>
      <c r="B4" s="157" t="s">
        <v>191</v>
      </c>
      <c r="C4" s="87" t="s">
        <v>232</v>
      </c>
      <c r="D4" s="101" t="s">
        <v>383</v>
      </c>
      <c r="E4" s="160" t="s">
        <v>323</v>
      </c>
      <c r="F4" s="97" t="s">
        <v>358</v>
      </c>
      <c r="G4" s="174">
        <v>8</v>
      </c>
      <c r="H4" s="175">
        <v>8</v>
      </c>
      <c r="I4" s="161">
        <v>2151.52</v>
      </c>
    </row>
    <row r="5" spans="1:15" ht="24.75" customHeight="1" x14ac:dyDescent="0.25">
      <c r="A5" s="156">
        <v>4</v>
      </c>
      <c r="B5" s="157" t="s">
        <v>15</v>
      </c>
      <c r="C5" s="87" t="s">
        <v>294</v>
      </c>
      <c r="D5" s="101" t="s">
        <v>383</v>
      </c>
      <c r="E5" s="160" t="s">
        <v>323</v>
      </c>
      <c r="F5" s="97" t="s">
        <v>359</v>
      </c>
      <c r="G5" s="174">
        <v>20</v>
      </c>
      <c r="H5" s="175">
        <v>20</v>
      </c>
      <c r="I5" s="161">
        <v>5378.8</v>
      </c>
    </row>
    <row r="6" spans="1:15" ht="24.75" customHeight="1" x14ac:dyDescent="0.25">
      <c r="A6" s="156">
        <v>5</v>
      </c>
      <c r="B6" s="157" t="s">
        <v>220</v>
      </c>
      <c r="C6" s="87" t="s">
        <v>352</v>
      </c>
      <c r="D6" s="101" t="s">
        <v>383</v>
      </c>
      <c r="E6" s="160" t="s">
        <v>323</v>
      </c>
      <c r="F6" s="97" t="s">
        <v>360</v>
      </c>
      <c r="G6" s="174">
        <v>6.4</v>
      </c>
      <c r="H6" s="175">
        <v>6.4</v>
      </c>
      <c r="I6" s="161">
        <v>1721.22</v>
      </c>
    </row>
    <row r="7" spans="1:15" ht="24.75" customHeight="1" x14ac:dyDescent="0.25">
      <c r="A7" s="156">
        <v>6</v>
      </c>
      <c r="B7" s="157" t="s">
        <v>192</v>
      </c>
      <c r="C7" s="87" t="s">
        <v>353</v>
      </c>
      <c r="D7" s="101" t="s">
        <v>383</v>
      </c>
      <c r="E7" s="160" t="s">
        <v>323</v>
      </c>
      <c r="F7" s="97" t="s">
        <v>361</v>
      </c>
      <c r="G7" s="174">
        <v>32</v>
      </c>
      <c r="H7" s="175">
        <v>32</v>
      </c>
      <c r="I7" s="161">
        <v>8606.08</v>
      </c>
    </row>
    <row r="8" spans="1:15" s="166" customFormat="1" ht="24.75" customHeight="1" x14ac:dyDescent="0.25">
      <c r="A8" s="156">
        <v>7</v>
      </c>
      <c r="B8" s="162" t="s">
        <v>221</v>
      </c>
      <c r="C8" s="88" t="s">
        <v>354</v>
      </c>
      <c r="D8" s="101" t="s">
        <v>383</v>
      </c>
      <c r="E8" s="164" t="s">
        <v>155</v>
      </c>
      <c r="F8" s="89" t="s">
        <v>296</v>
      </c>
      <c r="G8" s="176">
        <v>4.8</v>
      </c>
      <c r="H8" s="177">
        <v>3.84</v>
      </c>
      <c r="I8" s="165">
        <v>1047.6300000000001</v>
      </c>
    </row>
    <row r="9" spans="1:15" s="166" customFormat="1" ht="24.75" customHeight="1" x14ac:dyDescent="0.25">
      <c r="A9" s="156">
        <v>8</v>
      </c>
      <c r="B9" s="162" t="s">
        <v>222</v>
      </c>
      <c r="C9" s="88" t="s">
        <v>355</v>
      </c>
      <c r="D9" s="101" t="s">
        <v>383</v>
      </c>
      <c r="E9" s="164" t="s">
        <v>155</v>
      </c>
      <c r="F9" s="89" t="s">
        <v>295</v>
      </c>
      <c r="G9" s="176">
        <v>7.2</v>
      </c>
      <c r="H9" s="177">
        <v>5.76</v>
      </c>
      <c r="I9" s="165">
        <v>1571.44</v>
      </c>
    </row>
    <row r="10" spans="1:15" s="166" customFormat="1" ht="24.75" customHeight="1" x14ac:dyDescent="0.25">
      <c r="A10" s="156">
        <v>9</v>
      </c>
      <c r="B10" s="162" t="s">
        <v>223</v>
      </c>
      <c r="C10" s="88" t="s">
        <v>356</v>
      </c>
      <c r="D10" s="101" t="s">
        <v>383</v>
      </c>
      <c r="E10" s="164" t="s">
        <v>155</v>
      </c>
      <c r="F10" s="89" t="s">
        <v>297</v>
      </c>
      <c r="G10" s="176">
        <v>4.8</v>
      </c>
      <c r="H10" s="177">
        <v>3.84</v>
      </c>
      <c r="I10" s="165">
        <v>1047.6300000000001</v>
      </c>
    </row>
    <row r="11" spans="1:15" ht="24.75" customHeight="1" x14ac:dyDescent="0.25">
      <c r="A11" s="156">
        <v>10</v>
      </c>
      <c r="B11" s="157" t="s">
        <v>224</v>
      </c>
      <c r="C11" s="87" t="s">
        <v>370</v>
      </c>
      <c r="D11" s="101" t="s">
        <v>383</v>
      </c>
      <c r="E11" s="160" t="s">
        <v>323</v>
      </c>
      <c r="F11" s="97" t="s">
        <v>362</v>
      </c>
      <c r="G11" s="174">
        <v>16</v>
      </c>
      <c r="H11" s="175">
        <v>16</v>
      </c>
      <c r="I11" s="161">
        <v>4303.04</v>
      </c>
      <c r="O11" s="167"/>
    </row>
    <row r="12" spans="1:15" ht="24.75" customHeight="1" x14ac:dyDescent="0.25">
      <c r="A12" s="156">
        <v>11</v>
      </c>
      <c r="B12" s="157" t="s">
        <v>225</v>
      </c>
      <c r="C12" s="97" t="s">
        <v>369</v>
      </c>
      <c r="D12" s="101" t="s">
        <v>383</v>
      </c>
      <c r="E12" s="160" t="s">
        <v>323</v>
      </c>
      <c r="F12" s="97" t="s">
        <v>292</v>
      </c>
      <c r="G12" s="174">
        <v>15.15</v>
      </c>
      <c r="H12" s="175">
        <v>15.15</v>
      </c>
      <c r="I12" s="168">
        <v>4074.44</v>
      </c>
    </row>
    <row r="13" spans="1:15" ht="24.75" customHeight="1" x14ac:dyDescent="0.25">
      <c r="A13" s="156">
        <v>12</v>
      </c>
      <c r="B13" s="157" t="s">
        <v>58</v>
      </c>
      <c r="C13" s="87" t="s">
        <v>368</v>
      </c>
      <c r="D13" s="101" t="s">
        <v>383</v>
      </c>
      <c r="E13" s="160" t="s">
        <v>323</v>
      </c>
      <c r="F13" s="97" t="s">
        <v>291</v>
      </c>
      <c r="G13" s="174">
        <v>12.8</v>
      </c>
      <c r="H13" s="175">
        <v>12.8</v>
      </c>
      <c r="I13" s="161">
        <v>3442.43</v>
      </c>
    </row>
    <row r="14" spans="1:15" ht="24.75" customHeight="1" x14ac:dyDescent="0.25">
      <c r="A14" s="156">
        <v>13</v>
      </c>
      <c r="B14" s="157" t="s">
        <v>226</v>
      </c>
      <c r="C14" s="87" t="s">
        <v>233</v>
      </c>
      <c r="D14" s="101" t="s">
        <v>383</v>
      </c>
      <c r="E14" s="160" t="s">
        <v>323</v>
      </c>
      <c r="F14" s="97" t="s">
        <v>363</v>
      </c>
      <c r="G14" s="174">
        <v>28</v>
      </c>
      <c r="H14" s="175">
        <v>28</v>
      </c>
      <c r="I14" s="161">
        <v>7530.23</v>
      </c>
    </row>
    <row r="15" spans="1:15" ht="24.75" customHeight="1" x14ac:dyDescent="0.25">
      <c r="A15" s="156">
        <v>14</v>
      </c>
      <c r="B15" s="157" t="s">
        <v>66</v>
      </c>
      <c r="C15" s="87" t="s">
        <v>294</v>
      </c>
      <c r="D15" s="101" t="s">
        <v>383</v>
      </c>
      <c r="E15" s="160" t="s">
        <v>323</v>
      </c>
      <c r="F15" s="97" t="s">
        <v>359</v>
      </c>
      <c r="G15" s="174">
        <v>10.4</v>
      </c>
      <c r="H15" s="175">
        <v>10.4</v>
      </c>
      <c r="I15" s="161">
        <v>2796.98</v>
      </c>
    </row>
    <row r="16" spans="1:15" ht="24.75" customHeight="1" x14ac:dyDescent="0.25">
      <c r="A16" s="156">
        <v>15</v>
      </c>
      <c r="B16" s="157" t="s">
        <v>227</v>
      </c>
      <c r="C16" s="87" t="s">
        <v>294</v>
      </c>
      <c r="D16" s="101" t="s">
        <v>383</v>
      </c>
      <c r="E16" s="160" t="s">
        <v>323</v>
      </c>
      <c r="F16" s="97" t="s">
        <v>359</v>
      </c>
      <c r="G16" s="174">
        <v>13.33</v>
      </c>
      <c r="H16" s="175">
        <v>13.33</v>
      </c>
      <c r="I16" s="161">
        <v>3548.97</v>
      </c>
    </row>
    <row r="17" spans="1:9" ht="24.75" customHeight="1" x14ac:dyDescent="0.25">
      <c r="A17" s="156">
        <v>17</v>
      </c>
      <c r="B17" s="157" t="s">
        <v>228</v>
      </c>
      <c r="C17" s="87" t="s">
        <v>234</v>
      </c>
      <c r="D17" s="101" t="s">
        <v>383</v>
      </c>
      <c r="E17" s="160" t="s">
        <v>323</v>
      </c>
      <c r="F17" s="97" t="s">
        <v>364</v>
      </c>
      <c r="G17" s="174">
        <v>11.4</v>
      </c>
      <c r="H17" s="175">
        <v>11.4</v>
      </c>
      <c r="I17" s="161">
        <v>3065.92</v>
      </c>
    </row>
    <row r="18" spans="1:9" ht="24.75" customHeight="1" x14ac:dyDescent="0.25">
      <c r="A18" s="156">
        <v>18</v>
      </c>
      <c r="B18" s="157" t="s">
        <v>229</v>
      </c>
      <c r="C18" s="87" t="s">
        <v>235</v>
      </c>
      <c r="D18" s="101" t="s">
        <v>383</v>
      </c>
      <c r="E18" s="160" t="s">
        <v>323</v>
      </c>
      <c r="F18" s="97" t="s">
        <v>365</v>
      </c>
      <c r="G18" s="174">
        <v>11.2</v>
      </c>
      <c r="H18" s="175">
        <v>11.2</v>
      </c>
      <c r="I18" s="161">
        <v>3012.13</v>
      </c>
    </row>
    <row r="19" spans="1:9" ht="24.75" customHeight="1" x14ac:dyDescent="0.25">
      <c r="A19" s="156">
        <v>19</v>
      </c>
      <c r="B19" s="157" t="s">
        <v>197</v>
      </c>
      <c r="C19" s="87" t="s">
        <v>367</v>
      </c>
      <c r="D19" s="101" t="s">
        <v>383</v>
      </c>
      <c r="E19" s="160" t="s">
        <v>323</v>
      </c>
      <c r="F19" s="97" t="s">
        <v>293</v>
      </c>
      <c r="G19" s="174">
        <v>4.6399999999999997</v>
      </c>
      <c r="H19" s="175">
        <v>4.6399999999999997</v>
      </c>
      <c r="I19" s="161">
        <v>1247.8800000000001</v>
      </c>
    </row>
    <row r="20" spans="1:9" ht="24.75" customHeight="1" x14ac:dyDescent="0.25">
      <c r="A20" s="156">
        <v>20</v>
      </c>
      <c r="B20" s="157" t="s">
        <v>230</v>
      </c>
      <c r="C20" s="87" t="s">
        <v>367</v>
      </c>
      <c r="D20" s="101" t="s">
        <v>383</v>
      </c>
      <c r="E20" s="160" t="s">
        <v>323</v>
      </c>
      <c r="F20" s="97" t="s">
        <v>293</v>
      </c>
      <c r="G20" s="174">
        <v>7.92</v>
      </c>
      <c r="H20" s="175">
        <v>7.92</v>
      </c>
      <c r="I20" s="161">
        <v>2130</v>
      </c>
    </row>
  </sheetData>
  <phoneticPr fontId="10" type="noConversion"/>
  <pageMargins left="0" right="0" top="0.39370078740157483" bottom="0.39370078740157483" header="0.11811023622047245" footer="0.11811023622047245"/>
  <pageSetup paperSize="9" scale="96" fitToHeight="0" orientation="portrait" r:id="rId1"/>
  <headerFooter>
    <oddHeader>&amp;R&amp;"-,Podebljano"&amp;10GRAD NOVSKA
&amp;"-,Uobičajeno"Raspolaganje DPZ</oddHeader>
    <oddFooter>&amp;L&amp;"-,Kurziv"&amp;9&amp;D / &amp;T&amp;R&amp;"-,Kurziv"&amp;10&amp;A / 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AI3"/>
  <sheetViews>
    <sheetView zoomScale="77" zoomScaleNormal="77" workbookViewId="0">
      <selection activeCell="Q22" sqref="Q22"/>
    </sheetView>
  </sheetViews>
  <sheetFormatPr defaultRowHeight="15" x14ac:dyDescent="0.25"/>
  <cols>
    <col min="1" max="1" width="2.28515625" style="117" customWidth="1"/>
    <col min="2" max="2" width="26.140625" style="117" customWidth="1"/>
    <col min="3" max="3" width="14" style="92" customWidth="1"/>
    <col min="4" max="4" width="11.85546875" style="117" customWidth="1"/>
    <col min="5" max="5" width="9.85546875" style="117" customWidth="1"/>
    <col min="6" max="6" width="14.140625" style="92" customWidth="1"/>
    <col min="7" max="7" width="17" style="117" customWidth="1"/>
    <col min="8" max="8" width="11.140625" style="117" hidden="1" customWidth="1"/>
    <col min="9" max="9" width="13.7109375" style="183" customWidth="1"/>
    <col min="10" max="10" width="18" style="92" customWidth="1"/>
    <col min="11" max="16384" width="9.140625" style="117"/>
  </cols>
  <sheetData>
    <row r="1" spans="2:10" ht="57" customHeight="1" x14ac:dyDescent="0.25">
      <c r="B1" s="86" t="s">
        <v>0</v>
      </c>
      <c r="C1" s="86" t="s">
        <v>4</v>
      </c>
      <c r="D1" s="86" t="s">
        <v>5</v>
      </c>
      <c r="E1" s="86" t="s">
        <v>115</v>
      </c>
      <c r="F1" s="86" t="s">
        <v>116</v>
      </c>
      <c r="G1" s="86" t="s">
        <v>1</v>
      </c>
      <c r="H1" s="86" t="s">
        <v>241</v>
      </c>
      <c r="I1" s="180" t="s">
        <v>261</v>
      </c>
      <c r="J1" s="86" t="s">
        <v>257</v>
      </c>
    </row>
    <row r="2" spans="2:10" ht="57" customHeight="1" x14ac:dyDescent="0.25">
      <c r="B2" s="157" t="s">
        <v>236</v>
      </c>
      <c r="C2" s="87" t="s">
        <v>237</v>
      </c>
      <c r="D2" s="159" t="s">
        <v>238</v>
      </c>
      <c r="E2" s="158" t="s">
        <v>239</v>
      </c>
      <c r="F2" s="87" t="s">
        <v>240</v>
      </c>
      <c r="G2" s="157" t="s">
        <v>93</v>
      </c>
      <c r="H2" s="181">
        <v>1547264</v>
      </c>
      <c r="I2" s="182">
        <f>H2/10000</f>
        <v>154.72640000000001</v>
      </c>
      <c r="J2" s="161">
        <v>34658.71</v>
      </c>
    </row>
    <row r="3" spans="2:10" ht="57" customHeight="1" x14ac:dyDescent="0.25">
      <c r="B3" s="157" t="s">
        <v>71</v>
      </c>
      <c r="C3" s="87" t="s">
        <v>237</v>
      </c>
      <c r="D3" s="159" t="s">
        <v>238</v>
      </c>
      <c r="E3" s="158" t="s">
        <v>239</v>
      </c>
      <c r="F3" s="87" t="s">
        <v>240</v>
      </c>
      <c r="G3" s="157" t="s">
        <v>242</v>
      </c>
      <c r="H3" s="181">
        <v>5535520</v>
      </c>
      <c r="I3" s="182">
        <f>H3/10000</f>
        <v>553.55200000000002</v>
      </c>
      <c r="J3" s="161">
        <v>313879.28999999998</v>
      </c>
    </row>
  </sheetData>
  <pageMargins left="0" right="0" top="0.74803149606299213" bottom="0.74803149606299213" header="0.31496062992125984" footer="0.31496062992125984"/>
  <pageSetup paperSize="9" scale="75" fitToHeight="0" orientation="portrait" r:id="rId1"/>
  <headerFooter>
    <oddHeader>&amp;R&amp;"-,Podebljano"&amp;10GRAD NOVSKA
Raspolaganje DPZ</oddHeader>
    <oddFooter>&amp;L&amp;"-,Kurziv"&amp;10&amp;D / &amp;T&amp;R&amp;10&amp;A / 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4</vt:i4>
      </vt:variant>
    </vt:vector>
  </HeadingPairs>
  <TitlesOfParts>
    <vt:vector size="11" baseType="lpstr">
      <vt:lpstr>PRODAJA do 2018 </vt:lpstr>
      <vt:lpstr>PRODAJA po Natječajima od 2019</vt:lpstr>
      <vt:lpstr>ZAKUP fiksni</vt:lpstr>
      <vt:lpstr>zakup bez javnog poziva</vt:lpstr>
      <vt:lpstr>privremeni ZAKUP</vt:lpstr>
      <vt:lpstr>zakup ZAJEDNIČKI PAŠNJACI</vt:lpstr>
      <vt:lpstr>KONCESIJE</vt:lpstr>
      <vt:lpstr>'privremeni ZAKUP'!Ispis_naslova</vt:lpstr>
      <vt:lpstr>'PRODAJA do 2018 '!Ispis_naslova</vt:lpstr>
      <vt:lpstr>'ZAKUP fiksni'!Ispis_naslova</vt:lpstr>
      <vt:lpstr>'zakup ZAJEDNIČKI PAŠNJACI'!Ispis_naslova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Đurić</dc:creator>
  <cp:lastModifiedBy>Eva Đurić</cp:lastModifiedBy>
  <cp:lastPrinted>2022-03-30T09:45:27Z</cp:lastPrinted>
  <dcterms:created xsi:type="dcterms:W3CDTF">2018-07-31T12:55:27Z</dcterms:created>
  <dcterms:modified xsi:type="dcterms:W3CDTF">2022-03-31T06:59:57Z</dcterms:modified>
</cp:coreProperties>
</file>