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0" activeTab="14"/>
  </bookViews>
  <sheets>
    <sheet name="Sažetak 2022.-2024." sheetId="1" r:id="rId1"/>
    <sheet name="Rač.pr.i rash.(ek.klas.)22-24" sheetId="2" r:id="rId2"/>
    <sheet name="Sažetak 2024.-2026." sheetId="3" r:id="rId3"/>
    <sheet name="Rač.pr.i rash.(ek.klas.)24-26" sheetId="4" r:id="rId4"/>
    <sheet name="List1" sheetId="5" state="hidden" r:id="rId5"/>
    <sheet name="Pr.i ras.po izv.fin.-22-24" sheetId="6" r:id="rId6"/>
    <sheet name="Pr.i ras.po izv.fin.-24-26" sheetId="7" r:id="rId7"/>
    <sheet name="Rash.prema funk.klas.-24-26" sheetId="8" r:id="rId8"/>
    <sheet name="Rash.prema funk.klas.-22-24" sheetId="9" r:id="rId9"/>
    <sheet name="Rač.fin.prema ek.klas.22-24" sheetId="10" r:id="rId10"/>
    <sheet name="Rač.fin.prema ek.klas.24-26" sheetId="11" r:id="rId11"/>
    <sheet name="Rač.fin.prema izvorima 22-24" sheetId="12" r:id="rId12"/>
    <sheet name="Rač.fin.prema izvorima 24-26" sheetId="13" r:id="rId13"/>
    <sheet name="List2" sheetId="14" state="hidden" r:id="rId14"/>
    <sheet name="Posebni dio 2024-2026" sheetId="15" r:id="rId15"/>
  </sheets>
  <definedNames/>
  <calcPr fullCalcOnLoad="1"/>
</workbook>
</file>

<file path=xl/sharedStrings.xml><?xml version="1.0" encoding="utf-8"?>
<sst xmlns="http://schemas.openxmlformats.org/spreadsheetml/2006/main" count="1374" uniqueCount="427">
  <si>
    <t>Grad Novska</t>
  </si>
  <si>
    <t/>
  </si>
  <si>
    <t>PROJEKCIJA PLANA PRORAČUNA</t>
  </si>
  <si>
    <t>BROJ KONTA</t>
  </si>
  <si>
    <t>VRSTA PRIHODA / PRIMITAKA</t>
  </si>
  <si>
    <t>IZVRŠENJE</t>
  </si>
  <si>
    <t>PLAN</t>
  </si>
  <si>
    <t>INDEKS</t>
  </si>
  <si>
    <t>1 (€)</t>
  </si>
  <si>
    <t>2 (€)</t>
  </si>
  <si>
    <t>3 (€)</t>
  </si>
  <si>
    <t>5 (€)</t>
  </si>
  <si>
    <t>6</t>
  </si>
  <si>
    <t>7</t>
  </si>
  <si>
    <t>8</t>
  </si>
  <si>
    <t>9</t>
  </si>
  <si>
    <t>01.01.2022. - 31.12.2022.</t>
  </si>
  <si>
    <t>3/2</t>
  </si>
  <si>
    <t>A. RAČUN PRIHODA I RASHODA</t>
  </si>
  <si>
    <t>Prihodi poslovanja</t>
  </si>
  <si>
    <t>Prihodi od prodaje nefinancijske imovine</t>
  </si>
  <si>
    <t>3</t>
  </si>
  <si>
    <t xml:space="preserve">Rashodi poslovanja                                                                                  </t>
  </si>
  <si>
    <t>4</t>
  </si>
  <si>
    <t>Rashodi za nabavu nefinancijske imovine</t>
  </si>
  <si>
    <t>RAZLIKA − MANJAK</t>
  </si>
  <si>
    <t>B. RAČUN ZADUŽIVANJA / FINANCIRANJA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</si>
  <si>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</si>
  <si>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</si>
  <si>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</si>
  <si>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</si>
  <si>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</si>
  <si>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</si>
  <si>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</si>
  <si>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</si>
  <si>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</si>
  <si>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</si>
  <si>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</si>
  <si>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</si>
  <si>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</si>
  <si>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</si>
  <si>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 xml:space="preserve">Prihodi od upravnih i administrativnih pristojbi, pristojbi po posebnim propisima i naknada         </t>
  </si>
  <si>
    <t>66</t>
  </si>
  <si>
    <t>Prihodi od prodaje proizvoda i robe te pruženih usluga i prihodi od donacija</t>
  </si>
  <si>
    <t>68</t>
  </si>
  <si>
    <t xml:space="preserve">Kazne, upravne mjere i ostali prihodi                                                               </t>
  </si>
  <si>
    <t>71</t>
  </si>
  <si>
    <t xml:space="preserve">Prihodi od prodaje neproizvedene dugotrajne imovine                                                 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</si>
  <si>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</si>
  <si>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</si>
  <si>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</si>
  <si>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</si>
  <si>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</si>
  <si>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</si>
  <si>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</si>
  <si>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</si>
  <si>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</si>
  <si>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</si>
  <si>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</si>
  <si>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</si>
  <si>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</si>
  <si>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</si>
  <si>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</si>
  <si>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</si>
  <si>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</si>
  <si>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</si>
  <si>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</si>
  <si>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</si>
  <si>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</si>
  <si>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</si>
  <si>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 xml:space="preserve">Vlastiti izvori                                                                                     </t>
  </si>
  <si>
    <t>3/1</t>
  </si>
  <si>
    <t>4 (€)</t>
  </si>
  <si>
    <t>2023.</t>
  </si>
  <si>
    <t>2024.</t>
  </si>
  <si>
    <t xml:space="preserve">           PROJEKCIJA PLANA PRORAČUNA</t>
  </si>
  <si>
    <t xml:space="preserve">                                                                                                                Prihodi i rashodi prema ekonomskoj klasifikaciji</t>
  </si>
  <si>
    <t>GODINE</t>
  </si>
  <si>
    <t>Plan 1 (€)</t>
  </si>
  <si>
    <t>2025.</t>
  </si>
  <si>
    <t>2026.</t>
  </si>
  <si>
    <t>2/1</t>
  </si>
  <si>
    <t xml:space="preserve"> </t>
  </si>
  <si>
    <t xml:space="preserve">                                                                                                      A. RAČUN PRIHODA I RASHODA</t>
  </si>
  <si>
    <t>(3/2)</t>
  </si>
  <si>
    <t xml:space="preserve">UKUPNO PRIHODI / PRIMICI </t>
  </si>
  <si>
    <t>Izvor 1. OPĆI PRIHODI I PRIMICI</t>
  </si>
  <si>
    <t>Izvor 1.0. OPĆI PRIHODI I PRIMICI</t>
  </si>
  <si>
    <t>Izvor 2. VLASTITI PRIHODI</t>
  </si>
  <si>
    <t>Izvor 2.0. VLASTITI PRIHODI PRORAČUNSKIH KORISNIKA</t>
  </si>
  <si>
    <t>Izvor 4. PRIHODI ZA POSEBNE NAMJENE</t>
  </si>
  <si>
    <t>Izvor 4.0. PRIHODI ZA POSEBNE NAMJENE</t>
  </si>
  <si>
    <t>Izvor 5. POMOĆI</t>
  </si>
  <si>
    <t>Izvor 5.0. POMOĆI</t>
  </si>
  <si>
    <t>Izvor 5.7. FISKALNO IZRAVNANJE</t>
  </si>
  <si>
    <t>Izvor 6. DONACIJE</t>
  </si>
  <si>
    <t>Izvor 6.0. DONACIJE</t>
  </si>
  <si>
    <t>Izvor 7. PRIHODI OD PRODAJE ILI ZAMJENE NEFINANCIJSKE IMOVINE</t>
  </si>
  <si>
    <t>Izvor 7.0. PRIHODI OD PRODAJE ILI ZAMJENE NEFINANCIJSKE IMOVINE</t>
  </si>
  <si>
    <t>Izvor 9. NAMJENSKI PRIMICI</t>
  </si>
  <si>
    <t>Izvor 9.0. NAMJENSKI PRIMICI</t>
  </si>
  <si>
    <t xml:space="preserve">UKUPNO RASHODI / IZDACI </t>
  </si>
  <si>
    <t>Izvor 4.4. KOMUNALNA NAKNADA</t>
  </si>
  <si>
    <t>Izvor 5.1. TEKUĆE POTPORE IZ DRŽAVNOG PRORAČUNA</t>
  </si>
  <si>
    <t>Izvor 5.2. KAPITALNE POTPORE IZ DRŽAVNOG PRORAČUNA</t>
  </si>
  <si>
    <t>Izvor 5.5. TEKUĆE POTPORE OPĆINSKOG PRORAČUNA</t>
  </si>
  <si>
    <t>Izvor 7.3. NAKNADE S NASLOVA OSIGURANJA</t>
  </si>
  <si>
    <t>I. OPĆI DIO</t>
  </si>
  <si>
    <t xml:space="preserve">    I. OPĆI DIO</t>
  </si>
  <si>
    <t>PRIHODI I RASHODI PREMA IZVORIMA FINANCIRANJA</t>
  </si>
  <si>
    <t xml:space="preserve">SVEUKUPNO PRIHODI </t>
  </si>
  <si>
    <t xml:space="preserve">SVEUKUPNO RASHODI </t>
  </si>
  <si>
    <t>(3/1)</t>
  </si>
  <si>
    <t xml:space="preserve">                                                                        Prihodi i rashodi prema izvorima financiranja</t>
  </si>
  <si>
    <t xml:space="preserve">                                                                                                                               A. RAČUN PRIHODA I RASHODA</t>
  </si>
  <si>
    <t>Plan 1(€)</t>
  </si>
  <si>
    <t xml:space="preserve">                                                                                          A. RAČUN PRIHODA I RASHODA</t>
  </si>
  <si>
    <t xml:space="preserve">                                                                                                 Rashodi prema funkcijskoj klasifikaciji</t>
  </si>
  <si>
    <t>Račun / Opis</t>
  </si>
  <si>
    <t>Funkcijska klasifikacija SVEUKUPNO RASHODI</t>
  </si>
  <si>
    <t>01 Opće javne usluge</t>
  </si>
  <si>
    <t>011 "Izvršna  i zakonodavna tijela, financijski i fiskalni poslovi, vanjski poslovi"</t>
  </si>
  <si>
    <t>013 Opće usluge</t>
  </si>
  <si>
    <t>016 Opće javne usluge koje nisu drugdje svrstane</t>
  </si>
  <si>
    <t>03 Javni red i sigurnost</t>
  </si>
  <si>
    <t>032 Usluge protupožarne zaštite</t>
  </si>
  <si>
    <t>036 Rashodi za javni red i sigurnost koji nisu drugdje svrstani</t>
  </si>
  <si>
    <t>04 Ekonomski poslovi</t>
  </si>
  <si>
    <t>041 "Opći ekonomski, trgovački i poslovi vezani uz rad"</t>
  </si>
  <si>
    <t>042 "Poljoprivreda, šumarstvo, ribarstvo i lov"</t>
  </si>
  <si>
    <t>043 Gorivo i energija</t>
  </si>
  <si>
    <t>045 Promet</t>
  </si>
  <si>
    <t>046 Komunikacije</t>
  </si>
  <si>
    <t>047 Ostale industrije</t>
  </si>
  <si>
    <t>05 Zaštita okoliša</t>
  </si>
  <si>
    <t>051 Gospodarenje otpadom</t>
  </si>
  <si>
    <t>052 Gospodarenje otpadnim vodama</t>
  </si>
  <si>
    <t>053 Smanjenje zagađivanja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</si>
  <si>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</si>
  <si>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</si>
  <si>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</si>
  <si>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</si>
  <si>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064 Ulična rasvjeta</t>
  </si>
  <si>
    <t>066 Rashodi vezani za stanovanje i kom. pogodnosti koji nisu drugdje svrstani</t>
  </si>
  <si>
    <t>07 Zdravstvo</t>
  </si>
  <si>
    <t>074 Službe javnog zdravstva</t>
  </si>
  <si>
    <t>08 "Rekreacija, kultura i religija"</t>
  </si>
  <si>
    <t>081 Službe rekreacije i sporta</t>
  </si>
  <si>
    <t>082 Službe kulture</t>
  </si>
  <si>
    <t>084 Religijske i druge službe zajednice</t>
  </si>
  <si>
    <t>086 "Rashodi za rekreaciju, kulturu i religiju koji nisu drugdje svrstani"</t>
  </si>
  <si>
    <t>09 Obrazovanje</t>
  </si>
  <si>
    <t>091 Predškolsko i osnovno obrazovanje</t>
  </si>
  <si>
    <t>092 Srednjoškolsko  obrazovanje</t>
  </si>
  <si>
    <t>093 "Poslije srednjoškolsko, ali ne visoko obrazovanje"</t>
  </si>
  <si>
    <t>094 Visoka naobrazba</t>
  </si>
  <si>
    <t>098 Usluge obrazovanja koje nisu drugdje svrstane</t>
  </si>
  <si>
    <t>10 Socijalna zaštita</t>
  </si>
  <si>
    <t>101 Bolest i invaliditet</t>
  </si>
  <si>
    <t>102 Starost</t>
  </si>
  <si>
    <t>104 Obitelj i djeca</t>
  </si>
  <si>
    <t>107 Socijalna pomoć stanovništvu koje nije obuhvaćeno redovnim socijalnim programima</t>
  </si>
  <si>
    <t>109 Aktivnosti socijalne zaštite koje nisu drugdje svrstane</t>
  </si>
  <si>
    <t>IZVRŠENJE (1)</t>
  </si>
  <si>
    <t>6 (€)</t>
  </si>
  <si>
    <t>(2/1)</t>
  </si>
  <si>
    <t>Funkcijska klasifikacija/SVEUKUPNO RASHODI</t>
  </si>
  <si>
    <t>049 Ekonomski poslovi koji nisu drugdje svrstani</t>
  </si>
  <si>
    <t>063 Opskrba vodom</t>
  </si>
  <si>
    <t>097 Istraživanje i razvoj obrazovanja</t>
  </si>
  <si>
    <t>8 Primici od financijske imovine i zaduživanja</t>
  </si>
  <si>
    <t>83 Primici od prodaje dionica i udjela u glavnici</t>
  </si>
  <si>
    <t>84 Primici od zaduživanja</t>
  </si>
  <si>
    <t>5 Izdaci za financijsku imovinu i otplate zajmova</t>
  </si>
  <si>
    <t>54 Izdaci za otplatu glavnice primljenih kredita i zajmova</t>
  </si>
  <si>
    <t>Račun/Opis</t>
  </si>
  <si>
    <t>B. RAČUN ZADUŽIVANJA/FINANCIRANJA</t>
  </si>
  <si>
    <t>UKUPNO PRIMICI</t>
  </si>
  <si>
    <t>UKUPNO IZDACI</t>
  </si>
  <si>
    <t xml:space="preserve">                                                              PROJEKCIJA PLANA PRORAČUNA</t>
  </si>
  <si>
    <t xml:space="preserve">                                                               I. OPĆI DIO</t>
  </si>
  <si>
    <t xml:space="preserve">                                                               Primici i izdaci prema ekonomskoj klasifikaciji</t>
  </si>
  <si>
    <t xml:space="preserve">                                             B. RAČUN ZADUŽIVANJA/FINANCIRANJA</t>
  </si>
  <si>
    <t xml:space="preserve">                                         PROJEKCIJA PLANA PRORAČUNA</t>
  </si>
  <si>
    <t xml:space="preserve">                                             I. OPĆI DIO</t>
  </si>
  <si>
    <t xml:space="preserve">        B. RAČUN ZADUŽIVANJA/FINANCIRANJA</t>
  </si>
  <si>
    <t xml:space="preserve">UKUPNO PRIMICI </t>
  </si>
  <si>
    <t xml:space="preserve">UKUPNO IZDACI </t>
  </si>
  <si>
    <t>1.0. OPĆI PRIHODI I PRIMICI</t>
  </si>
  <si>
    <t>9. NAMJENSKI PRIMICI</t>
  </si>
  <si>
    <t>9.0. NAMJENSKI PRIMICI</t>
  </si>
  <si>
    <t>1. OPĆI PRIHODI I PRIMICI</t>
  </si>
  <si>
    <t>II.POSEBNI DIO</t>
  </si>
  <si>
    <t>Razdjel 001 UPRAVNI ODJEL ZA DRUŠTVENE DJELATNOSTI, PRAVNE POSLOVE I J.NABAVU</t>
  </si>
  <si>
    <t>Glava 00101 UPRAVNI ODJEL ZA DRUŠTVENE DJELATNOSTI, PRAVNE POSLOVE I J.NABAVU</t>
  </si>
  <si>
    <t>Program 1001 OPĆE USLUGE JAVNE UPRAVE</t>
  </si>
  <si>
    <t>Aktivnost A100001 ADMINISTRACIJA I UPRAVLJANJE</t>
  </si>
  <si>
    <t xml:space="preserve">3 Rashodi poslovanja                                                                                  </t>
  </si>
  <si>
    <t>31 Rashodi za zaposlene</t>
  </si>
  <si>
    <t>32 Materijalni rashodi</t>
  </si>
  <si>
    <t>34 Financijski rashodi</t>
  </si>
  <si>
    <t>4 Rashodi za nabavu nefinancijske imovine</t>
  </si>
  <si>
    <t>41 Rashodi za nabavu neproizvedene dugotrajne imovine</t>
  </si>
  <si>
    <t>42 Rashodi za nabavu proizvedene dugotrajne imovine</t>
  </si>
  <si>
    <t>Aktivnost A100002 ZAŠTITA PRAVA NACIONALNIH MANJINA</t>
  </si>
  <si>
    <t>Aktivnost A100003 SAVJET MLADIH</t>
  </si>
  <si>
    <t>Aktivnost A100004 RAD PREDSTAVNIČKOG TIJELA, POVJERENSTVA I ODBORA</t>
  </si>
  <si>
    <t>Aktivnost A100005 INTERVENCIJSKI PROGRAMI I ZALIHE</t>
  </si>
  <si>
    <t>38 Ostali rashodi</t>
  </si>
  <si>
    <t>Aktivnost A100006 PROMOCIJA GRADA U SREDSTVIMA JAVNOG INFORMIRANJA</t>
  </si>
  <si>
    <t>Aktivnost A100007 POTPORE POLITIČKIM STRANKAMA</t>
  </si>
  <si>
    <t>Program 1002 ZDRAVSTVO</t>
  </si>
  <si>
    <t>Tekući projekt T100001 POVEĆANI ZDRAVSTVENI STANDARD</t>
  </si>
  <si>
    <t>36 Pomoći dane u inozemstvo i unutar općeg proračuna</t>
  </si>
  <si>
    <t>Program 1003 RAZVOJ CIVILNOG DRUŠTVA</t>
  </si>
  <si>
    <t>Kapitalni projekt K100001 INVESTICIJSKI PROJEKTI VJERSKIH ZAJEDNICA</t>
  </si>
  <si>
    <t>Tekući projekt T100001 UDRUGE MLADEŽI I DJECE</t>
  </si>
  <si>
    <t>Tekući projekt T100002 HUMANITARNE, SOCIJALNE I ZDRAVSTVENE UDRUGE</t>
  </si>
  <si>
    <t>Tekući projekt T100003 TEHNIČKA KULTURA</t>
  </si>
  <si>
    <t>Tekući projekt T100004 UDRUGE IZ DOMOVINSKOG RATA</t>
  </si>
  <si>
    <t>Tekući projekt T100005 SUFINANCIRANJE PROGRAMA UDRUGA</t>
  </si>
  <si>
    <t>Tekući projekt T100006 SUFINANCIRANJE RADA CRVENOG KRIŽA</t>
  </si>
  <si>
    <t>Program 1004 JAVNE POTREBE U KULTURI</t>
  </si>
  <si>
    <t>Tekući projekt T100001 SUFINANCIRANJE PROGRAMA I PROJEKATA U KULTURI</t>
  </si>
  <si>
    <t>Program 1005 SUFINANCIRANJE OBRAZOVANJA</t>
  </si>
  <si>
    <t>Aktivnost A100001 STUDENTSKE STIPENDIJE</t>
  </si>
  <si>
    <t>37 Naknade građanima i kućanstvima na temelju osiguranja i druge naknade</t>
  </si>
  <si>
    <t>Aktivnost A100002 UČENIČKE STIPENDIJE</t>
  </si>
  <si>
    <t>Aktivnost A100003 SUFINANCIRANJE PROGRAMA ŠKOLA S PODRUČJA GRADA</t>
  </si>
  <si>
    <t>Program 1006 PROVEDBA MJERA OBITELJSKE I POPULACIJSKE POLITIKE</t>
  </si>
  <si>
    <t>Aktivnost A100001 KOLICA ZA NOVLJANSKOG KLINCA</t>
  </si>
  <si>
    <t>Aktivnost A100002 OPREMA ZA NOVOROĐENO DIJETE</t>
  </si>
  <si>
    <t>Aktivnost A100003 NASTAVAK PROJEKTA "DOM IZVAN DOMA"</t>
  </si>
  <si>
    <t>Program 1007 SOCIJALNA SKRB</t>
  </si>
  <si>
    <t>Aktivnost A100001 POMOĆ GRAĐANIMA I KUĆANSTVU</t>
  </si>
  <si>
    <t>Aktivnost A100003 DODATAK NA MIROVINU</t>
  </si>
  <si>
    <t>Aktivnost A100004 DNEVNI CENTAR ZA STARIJE U NOVSKOJ</t>
  </si>
  <si>
    <t>Aktivnost A100005 SUFINANCIRANJE LINIJSKOG PRIJEVOZA NA PDRUČJU ŽUPANIJE ZA GRAD NOVSKU</t>
  </si>
  <si>
    <t>Aktivnost A100006 NASTAVAK PROJEKTA "NE ovisnosti!"</t>
  </si>
  <si>
    <t>Tekući projekt T100001 POMOĆ OBITELJIMA DJECE I OSOBA S INVALIDITETOM</t>
  </si>
  <si>
    <t>Program 1008 RAZVOJ SPORTA I REKREACIJE</t>
  </si>
  <si>
    <t>Aktivnost A100001 FINANCIRANJE SPORTSKIH KLUBOVA</t>
  </si>
  <si>
    <t>Aktivnost A100002 SUFINANCIRANJE RADA ZAJEDNICE SPORTSKIH UDRUGA</t>
  </si>
  <si>
    <t>Program 1009 MANIFESTACIJE</t>
  </si>
  <si>
    <t>Tekući projekt T100001 DAN GRADA</t>
  </si>
  <si>
    <t>Program 1010 SJEĆANJA NA DOMOVINSKI RAT</t>
  </si>
  <si>
    <t>Tekući projekt T100001 OBILJEŽAVANJE PRIGODNIH DATUMA</t>
  </si>
  <si>
    <t>Program 1011 ZAŽELI</t>
  </si>
  <si>
    <t>Tekući projekt T100001 ŽELIM RADITI, ŽELIM POMOĆI II. FAZA</t>
  </si>
  <si>
    <t>Program 1012 PROGRAM ZA DJECU I MLADE</t>
  </si>
  <si>
    <t>Tekući projekt T100001 GRAD NOVSKA PRIJATELJ DJECE</t>
  </si>
  <si>
    <t>Tekući projekt T100002 FESTIVAL ZNANOSTI I UMJETNOSTI</t>
  </si>
  <si>
    <t>Program 1037 SMART REVOLUTION NOVSKA</t>
  </si>
  <si>
    <t>Tekući projekt T100001 PLATFORMA OTVORENO ZA GRAD NOVSKU</t>
  </si>
  <si>
    <t>Glava 00102 28926 PUČKO OTVORENO UČILIŠTE</t>
  </si>
  <si>
    <t>Program 1015 PROGRAMI U KULTURI PUČKOG OTVORENOG UČILIŠTA</t>
  </si>
  <si>
    <t>Tekući projekt T100001 KAZALIŠNE I KINO PREDSTAVE</t>
  </si>
  <si>
    <t>Tekući projekt T100003 MOJE MALO KINO</t>
  </si>
  <si>
    <t>Program 1016 PROGRAMI OBRAZOVANJA</t>
  </si>
  <si>
    <t>Glava 00103 28934 KNJIŽNICA I ČITAONICA ANTE JAGAR</t>
  </si>
  <si>
    <t>Program 1017 PROGRAMI KNJIŽNIČNE DJELATNOSTI</t>
  </si>
  <si>
    <t>Tekući projekt T100001 DJEČJA IGRAONICA</t>
  </si>
  <si>
    <t>Tekući projekt T100002 KNJIŽEVNI SUSRETI</t>
  </si>
  <si>
    <t>Glava 00104 28942 DJEČJI VRTIĆ RADOST</t>
  </si>
  <si>
    <t>Program 1018 PREDŠKOLSKI ODGOJ</t>
  </si>
  <si>
    <t>Aktivnost A100001 ODGOJ I OBRAZOVANJE DJECE JASLIČKE I PREŠKOLSKE DOBI</t>
  </si>
  <si>
    <t>Tekući projekt T100002 OPREMANJE VRTIĆA</t>
  </si>
  <si>
    <t>Glava 00105 MJESNA SAMOUPRAVA</t>
  </si>
  <si>
    <t>Program 1019 PROGRAMI I AKTIVNOSTI MJESNE SAMOUPRAVE</t>
  </si>
  <si>
    <t>01 MJESNI ODBORI</t>
  </si>
  <si>
    <t>01 MJESNI ODBOR BOROVAC</t>
  </si>
  <si>
    <t>02 MJESNI ODBOR BROČICE</t>
  </si>
  <si>
    <t>03 MJESNI ODBOR BRESTAČA</t>
  </si>
  <si>
    <t>04 MJESNI ODBOR JAZAVICA</t>
  </si>
  <si>
    <t>05 MJESNI ODBOR KOZARICE</t>
  </si>
  <si>
    <t>07 MJESNI ODBOR NOVA SUBOCKA</t>
  </si>
  <si>
    <t>09 MJESNI ODBOR NOVSKA</t>
  </si>
  <si>
    <t>10 MJESNI ODBOR PLESMO</t>
  </si>
  <si>
    <t>11 MJESNI ODBOR PAKLENICA</t>
  </si>
  <si>
    <t>12 MJESNI ODBOR RAJIĆ</t>
  </si>
  <si>
    <t>13 MJESNI ODBOR ROŽDANIK</t>
  </si>
  <si>
    <t>14 MJESNI ODBOR STARA SUBOCKA</t>
  </si>
  <si>
    <t>15 MJESNI ODBOR STARI GRABOVAC</t>
  </si>
  <si>
    <t>16 MJESNI ODBOR SIGETAC</t>
  </si>
  <si>
    <t>17 MJESNI ODBOR VOĆARICA</t>
  </si>
  <si>
    <t>Razdjel 002 UPRAVNI ODJEL ZA PRORAČUN I FINANCIJE</t>
  </si>
  <si>
    <t>Glava 00201 UPRAVNI ODJEL ZA PRORAČUN I FINANCIJE</t>
  </si>
  <si>
    <t>Program 1020 UPRAVLJANJE SUSTAVOM JAVNIH FINANCIJA</t>
  </si>
  <si>
    <t>Aktivnost A100002 OTPLATA KREDITA</t>
  </si>
  <si>
    <t>Razdjel 003 UPRAVNI ODJEL ZA KOMUNALNI SUSTAV, PROSTORNO PLANIRANJE I ZAŠTITU OKOLIŠA</t>
  </si>
  <si>
    <t>Glava 00301 UPRAVNI ODJEL ZA KOMUNALNI SUSTAV, PROSTORNO PLANIRANJE I ZAŠTITU OKOLIŠA</t>
  </si>
  <si>
    <t>Program 1021 UPRAVLJANJE I RAZVOJ KOMUNALNE INFRASTRUKTURE</t>
  </si>
  <si>
    <t>Aktivnost A100002 OSTVARIVANJE PRAVA PO POSEBNIM PROPISIMA</t>
  </si>
  <si>
    <t>Program 1022 UPRAVLJANJE IMOVINOM</t>
  </si>
  <si>
    <t>Aktivnost A100001 UPRAVLJANJE OBJEKTIMA U VLASNIŠTVU GRADA</t>
  </si>
  <si>
    <t>Kapitalni projekt K100002 RAZVOJ INFRASTRUKTURE ŠIROKOPOJASNOG INTERNETA</t>
  </si>
  <si>
    <t>Tekući projekt T100001 LEGALIZACIJA OBJEKATA U VLASNIŠTVU GRADA</t>
  </si>
  <si>
    <t>Tekući projekt T100002 REDOVNO ODRŽAVANJE OPREME I UREĐAJA</t>
  </si>
  <si>
    <t>Tekući projekt T100003 OTKUP ZEMLJIŠTA</t>
  </si>
  <si>
    <t>Tekući projekt T100004 ODRŽAVANJE ZGRADE GRADSKE VIJEĆNICE</t>
  </si>
  <si>
    <t>Tekući projekt T100005 ODRŽAVANJE STANOVA U VLASNIŠTVU GRADA</t>
  </si>
  <si>
    <t>Tekući projekt T100006 ODRŽAVANJE SPORTSKIH OBJEKATA</t>
  </si>
  <si>
    <t>Tekući projekt T100007 ODRŽAVANJE OSTALIH OBJEKATA U VLASNIŠTVU GRADA</t>
  </si>
  <si>
    <t>45 Rashodi za dodatna ulaganja na nefinancijskoj imovini</t>
  </si>
  <si>
    <t>Program 1023 PROJEKTIRANJE I GRAĐENJE OBJEKATA U VLASNIŠTVU GRADA</t>
  </si>
  <si>
    <t>Kapitalni projekt K100001 IZRADA PROJEKTNO-TEHNIČKE DOKUMENTACIJE</t>
  </si>
  <si>
    <t>Kapitalni projekt K100002 KLASTER KULTURE NA TEMELJIMA KULTURNE BAŠTINE POV.JEZGRE NOVSKE</t>
  </si>
  <si>
    <t>Kapitalni projekt K100004 KULTURNI CENTAR ZA MLADE JAZAVICA</t>
  </si>
  <si>
    <t>Kapitalni projekt K100014 AKCELERATOR RURALNOG TURIZMA</t>
  </si>
  <si>
    <t>Kapitalni projekt K100015 DOGRADNJA I OPREMANJE CENTRA ZA STARIJE OSOBE NOVSKA</t>
  </si>
  <si>
    <t>Kapitalni projekt K100016 IZGRADNJA DJEČJEG VRTIĆA U NOVSKOJ</t>
  </si>
  <si>
    <t>Kapitalni projekt K100017 CENTAR CJELOŽIVOTNOG OBRAZOVANJA</t>
  </si>
  <si>
    <t>Kapitalni projekt K100019 SKATE PARK</t>
  </si>
  <si>
    <t>Kapitalni projekt K100020 ENERGETSKA OBNOVA ZGRADA U VLASNIŠTVU GRADA</t>
  </si>
  <si>
    <t>Kapitalni projekt K100021 SPORTSKO REKREACIJSKI CENTAR - SREC</t>
  </si>
  <si>
    <t>Program 1024 ODRŽAVANJE OBJEKATA I UREĐAJA KOMUNALNE INFRASTRUKTURE</t>
  </si>
  <si>
    <t>Aktivnost A100001 ODRŽAVANJE JAVNIH POVRŠINA</t>
  </si>
  <si>
    <t>Aktivnost A100002 ODRŽAVANJE NERAZVRSTANIH CESTA</t>
  </si>
  <si>
    <t>Aktivnost A100003 ODRŽAVANJE JAVNE RASVJETE</t>
  </si>
  <si>
    <t>Aktivnost A100004 ZIMSKA SLUŽBA</t>
  </si>
  <si>
    <t>Aktivnost A100005 POTROŠNJA ELEKTRIČNE ENERGIJE ZA JAVNU RASVJETU</t>
  </si>
  <si>
    <t>Program 1025 PROJEKTIRANJE I GRAĐENJE OBJEKATA I UREĐAJA KOMUNALNE INFRASTRUKTURE</t>
  </si>
  <si>
    <t>Kapitalni projekt K100001 IZRADA PROJEKTNO-TEHNIČKE DOKUMENTACIJE ZA PROJEKTE KOMUNALNE INFRASTRUKTURE</t>
  </si>
  <si>
    <t>Kapitalni projekt K100002 PROMETNICA I  PARKIRALIŠTE TRG dr. FRANJE TUĐMANA U NOVSKOJ - TRŽNICA</t>
  </si>
  <si>
    <t>Kapitalni projekt K100003 PODUZETNIČKA ZONA NOVSKA</t>
  </si>
  <si>
    <t>Kapitalni projekt K100004 MRTVAČNICA U VOĆARICI</t>
  </si>
  <si>
    <t>Kapitalni projekt K100006 AGLOMERACIJA</t>
  </si>
  <si>
    <t>Kapitalni projekt K100007 NOGOSTUP BRESTAČA-NOVA SUBOCKA</t>
  </si>
  <si>
    <t>Kapitalni projekt K100009 KANALIZACIJA BRESTAČA-NOVA SUBOCKA</t>
  </si>
  <si>
    <t>Kapitalni projekt K100019 SOLARNA ELEKTRANA U PODUZETNIČKOJ ZONI</t>
  </si>
  <si>
    <t>Kapitalni projekt K100021 UREĐENJE DJEČJIH IGRALIŠTA</t>
  </si>
  <si>
    <t>Kapitalni projekt K100024 IZGRADNJA  CESTE RADNIČKA UL. U NOVSKOJ - D47</t>
  </si>
  <si>
    <t>Kapitalni projekt K100026 IZGRADNJA PROMETNICE OD PRISTUPNE CESTE SREDNJE ŠKOLE NOVSKA DO HERCEGOVAČKE UL. U NOVSKOJ</t>
  </si>
  <si>
    <t>Kapitalni projekt K100027 PROMETNICA ZAGREBAČKA UL.- MIHANOVIĆEVA UL. U NOVSKOJ</t>
  </si>
  <si>
    <t>Kapitalni projekt K100031 MODERNIZACIJA JAVNE RASVJETE</t>
  </si>
  <si>
    <t>Kapitalni projekt K100033 PROŠIRENJE VODOVODNE MREŽE</t>
  </si>
  <si>
    <t>Kapitalni projekt K100035 UREĐENJE TRGA DR. FRANJE TUĐMANA</t>
  </si>
  <si>
    <t>Kapitalni projekt K100036 REKONSTRUKCIJA ULICA SAMAR BRDO U NOVSKOJ</t>
  </si>
  <si>
    <t>Kapitalni projekt K100037 IZGRADNJA FOTOELEKTRANE ZA UPOV SUBOCKA</t>
  </si>
  <si>
    <t>Kapitalni projekt K100038 AGLOMERACIJA RAJIĆ - BOROVAC</t>
  </si>
  <si>
    <t>Kapitalni projekt K100039 PARKIRALIŠTE  KOD GROBLJA BRESTAČA</t>
  </si>
  <si>
    <t>Kapitalni projekt K100040 PJEŠAČKO-BICIKLISTIČKA STAZA NOVSKA - BOROVAC</t>
  </si>
  <si>
    <t>Kapitalni projekt K100041 ARHITEKTONSKO-URBANISTIČKI NATJEČAJ TRG DR.FRANJE TUĐMANA</t>
  </si>
  <si>
    <t>Kapitalni projekt K100042 KRUŽNI TOKOVI TOMISLAVOVA-MATOŠEVA I TOMISLAVOVA-A.STEPINCA</t>
  </si>
  <si>
    <t>Kapitalni projekt K100043 PUNIONICA ZA ELEKTRIČNE AUTOMOBILE</t>
  </si>
  <si>
    <t>Kapitalni projekt K100044 REKONSTRUKCIJA ULICE KRALJA ZVONIMIRA U NOVSKOJ</t>
  </si>
  <si>
    <t>Kapitalni projekt K100045 OBNOVA LOKALIH PROMETNICA</t>
  </si>
  <si>
    <t>Kapitalni projekt K100046 OBNOVA RADNIČKE ULICE U RAJIĆU</t>
  </si>
  <si>
    <t>Kapitalni projekt K100047 IZGRADNJA NOGOSTUPA U UL. BL. A. STEPINCA</t>
  </si>
  <si>
    <t>Kapitalni projekt K100048 IZGRADNJA PROMETNICE DO ZONE</t>
  </si>
  <si>
    <t>Tekući projekt T100001 ODRŽAVANJE GROBLJA</t>
  </si>
  <si>
    <t>Program 1026 ZAŠTITA OKOLIŠA</t>
  </si>
  <si>
    <t>Aktivnost A100001 POTICANJE RAZVOJA SVIJESTI O ZAŠTITI OKOLIŠA</t>
  </si>
  <si>
    <t>Kapitalni projekt K100001 SANACIJA DEPONIJE KURJAKANA</t>
  </si>
  <si>
    <t>Tekući projekt T100001 AKCIJSKI PLAN ENERGETSKI ODRŽIVOG RAZVOJA I PRILAGODBE KLIMATSKIM PROMJENAMA</t>
  </si>
  <si>
    <t>Program 1027 ZAŠTITA, OČUVANJE I UNAPREĐENJE ZDRAVLJA</t>
  </si>
  <si>
    <t>Aktivnost A100001 SANITARNA ZAŠTITA</t>
  </si>
  <si>
    <t>Aktivnost A100002 VETERINARSKE USLUGE</t>
  </si>
  <si>
    <t>Program 1028 PROSTORNO UREĐENJE I UNAPREĐENJE STANOVANJA</t>
  </si>
  <si>
    <t>Tekući projekt T100001 GEOGRAFSKO INFORMACIJSKI SUSTAV</t>
  </si>
  <si>
    <t>Tekući projekt T100002 PROSTORNO-PLANSKA DOKUMENTACIJA</t>
  </si>
  <si>
    <t>Program 1029 ORGANIZIRANJE I PROVOĐENJE ZAŠTITE I SPAŠAVANJA</t>
  </si>
  <si>
    <t>Aktivnost A100002 SUFINANCIRANJE RADA VZG</t>
  </si>
  <si>
    <t>Aktivnost A100003 SUFINANCIRANJE RADA HGSS STANICA NOVSKA</t>
  </si>
  <si>
    <t>Aktivnost A100004 CIVILNA ZAŠTITA</t>
  </si>
  <si>
    <t>Tekući projekt T100001 SANACIJA KLIZIŠTA</t>
  </si>
  <si>
    <t>Tekući projekt T100002 TEKUĆI  PROJEKTI ZAŠTITE I SPAŠAVANJA</t>
  </si>
  <si>
    <t>Kapitalni projekt K100001 SUSTAV ZA PRAĆENJE KVALITETE ZRAKA AERYS X</t>
  </si>
  <si>
    <t>Kapitalni projekt K100002 APL SIGURAN PJEŠAKI PRIJELAZ</t>
  </si>
  <si>
    <t>Glava 00302 50686 JAVNA VATROGASNA POSTROJBA GRADA NOVSKE</t>
  </si>
  <si>
    <t>Aktivnost A100001 REDOVNA DJELATNOST JVP</t>
  </si>
  <si>
    <t>Razdjel 004 UPRAVNI ODJEL ZA GOSPODARSTVO I POLJOPRIVREDU</t>
  </si>
  <si>
    <t>Glava 00401 UPRAVNI ODJEL ZA GOSPODARSTVO I POLJOPRIVREDU</t>
  </si>
  <si>
    <t>Program 1030 PODRŠKA GOSPODARSTVU I ODRŽIVOM RAZVOJU</t>
  </si>
  <si>
    <t>Program 1031 GOSPODARSTVO</t>
  </si>
  <si>
    <t>Tekući projekt T100001 PROGRAM POTICANJA MALOG I SREDNJEG PODUZETNIŠTVA</t>
  </si>
  <si>
    <t>35 Subvencije</t>
  </si>
  <si>
    <t>Tekući projekt T100002 SUFINANCIRANJE PODUZETNIKA POČETNIKA</t>
  </si>
  <si>
    <t>Tekući projekt T100003 SUFINANCIRANJE PODUZETNIKA POČETNIKA U GAMING INDUSTRIJI</t>
  </si>
  <si>
    <t>Tekući projekt T100004 POLJOPRIVREDA</t>
  </si>
  <si>
    <t>Tekući projekt T100005 KREDITIRANJE GOSPODARSKE DJELATNOSTI MALOG I SREDNJEG PODUZETNIŠTVA</t>
  </si>
  <si>
    <t>Program 1033 POTICANJE RADA POTPORNE INSTITUCIJE</t>
  </si>
  <si>
    <t>Aktivnost A100001 SUFINANCIRANJE RADA RAZVOJNE AGENCIJE GRADA NOVSKE - NORA</t>
  </si>
  <si>
    <t>Program 1034 POTICANJE RAZVOJA TURIZMA</t>
  </si>
  <si>
    <t>Aktivnost A100001 POTICANJE RAZVOJA TURISTIČKE DJELATNOSTI</t>
  </si>
  <si>
    <t>Tekući projekt T100001 MANIFESTACIJE</t>
  </si>
  <si>
    <t>Tekući projekt T100002 TURISTIČKO-EDUKATIVNE RADIONICE</t>
  </si>
  <si>
    <t>Tekući projekt T100003 PROJEKTI U REALIZACIJI TURISTIČKE ZAJEDNICE</t>
  </si>
  <si>
    <t xml:space="preserve">                                                                    I. OPĆI DIO</t>
  </si>
  <si>
    <t xml:space="preserve">   I. OPĆI DIO</t>
  </si>
  <si>
    <t xml:space="preserve">            PROJEKCIJA PLANA PRORAČUNA</t>
  </si>
  <si>
    <t xml:space="preserve">                                                                           Primici i izdaci prema izvoru financiranja</t>
  </si>
  <si>
    <t xml:space="preserve">                                                                                                             B. RAČUN ZADUŽIVANJA/FINANCIRANJA</t>
  </si>
  <si>
    <t>TEKUĆI PLAN</t>
  </si>
  <si>
    <t>Plan 2024.</t>
  </si>
  <si>
    <t>Plan 3(€)</t>
  </si>
  <si>
    <t>Tekući plan 2(€)</t>
  </si>
  <si>
    <t>Projekcija 2 (€)</t>
  </si>
  <si>
    <t>Projekcija 3 (€)</t>
  </si>
  <si>
    <t>Projekcija 2025.</t>
  </si>
  <si>
    <t>Projekcija 2026.</t>
  </si>
  <si>
    <t>Projekcija 2(€)</t>
  </si>
  <si>
    <t>Projekcija 3(€)</t>
  </si>
  <si>
    <t xml:space="preserve">                                                                                                                               Prihodi i rashodi prema ekonomskoj klasifikaciji</t>
  </si>
  <si>
    <t xml:space="preserve">  I. OPĆI DIO</t>
  </si>
  <si>
    <t xml:space="preserve">                                                                                                                              A. RAČUN PRIHODA I RASHODA</t>
  </si>
  <si>
    <t xml:space="preserve">                                                                                                                                       I. OPĆI DIO</t>
  </si>
  <si>
    <t xml:space="preserve">                                                                                                                                       A. RAČUN PRIHODA I RASHODA</t>
  </si>
  <si>
    <t xml:space="preserve">                                                                                                                                            Rashodi prema funkcijskoj klasifikaciji</t>
  </si>
  <si>
    <t xml:space="preserve">                                   PROJEKCIJA PLANA PRORAČUNA</t>
  </si>
  <si>
    <t xml:space="preserve">                                      I. OPĆI DIO</t>
  </si>
  <si>
    <t xml:space="preserve">                                                                                                                                          Primici i izdaci prema ekonomskoj klasifikaciji</t>
  </si>
  <si>
    <t xml:space="preserve">                                                                                                                                           B. RAČUN ZADUŽIVANJA/FINANCIRANJA</t>
  </si>
  <si>
    <t xml:space="preserve">                                                                                                                                                            Prihodi i rashodi prema izvorima financiranja</t>
  </si>
  <si>
    <t xml:space="preserve">                                                                                                                                                                 A. RAČUN PRIHODA I RASHODA</t>
  </si>
  <si>
    <t xml:space="preserve">                                                         I. OPĆI DIO</t>
  </si>
  <si>
    <t xml:space="preserve">                                                                                                                                                         Primici i izdaci prema izvorima financiranja</t>
  </si>
  <si>
    <t xml:space="preserve">                                                                                                                                                   Članak 3.</t>
  </si>
  <si>
    <t>Rashodi i izdaci iskazani prema programskoj klasifikaciji i izvorima financiranja raspoređuju se po nositeljima i korisnicima u Posebnom dijelu kako slijedi:</t>
  </si>
  <si>
    <t xml:space="preserve">                                                                                 PLAN PRORAČUNA GRADA NOVSKE ZA 2024. GODINU I PROJEKCIJE ZA 2025. I 2026. GODINU </t>
  </si>
  <si>
    <t>Na temelju članka 42. Zakona o proračunu ("Narodne novine" broj 144/21) i članka 37. Statuta Grada Novske ("Službeni vjesnik" broj 8/21 i 13/23), Gradsko vijeće na 24. sjednici održanoj 29. studenog 2023. godine, donijelo je</t>
  </si>
  <si>
    <t xml:space="preserve">                                                                                                         PLAN PRORAČUNA GRADA NOVSKE ZA 2024. GODINU I PROJEKCIJE ZA 2025. I 2026. GODINU</t>
  </si>
  <si>
    <t xml:space="preserve">                                                                                                                                                                     Članak 1.</t>
  </si>
  <si>
    <t>Proračun Grada Novske za 2024. godinu i projekcije za 2025. i 2026. godinu sastoji se od:</t>
  </si>
  <si>
    <t xml:space="preserve">                                                                                                                                                             Članak 2. </t>
  </si>
  <si>
    <t>Prihodi i rashodi, primici  i izdaci po ekonomskoj klasifikaciji i izvorima financiranja, te rashodi po funkcijskoj klasifikaciji utvrđuju se u Računu prihoda i rashoda i Računu financiranja kako slijedi:</t>
  </si>
  <si>
    <t xml:space="preserve">
Članak 4.
Proračuna Grada Novske za 2024. godinu i projekcije za 2025. i 2026. godinu stupaju na snagu  01. siječnja 2024. godine, a objavit će se „Službenom vjesniku“ Grada Novske.  
   SISAČKO-MOSLAVAČKA ŽUPANIJA
GRAD NOVSKA
 GRADSKO VIJEĆE 
KLASA: 400-03/23-01/6
URBROJ:2176-04-01-1                                                  
Novska, 29. studenog 2023. 
                                                                                                                                                                                                                 Predsjednik 
                                                                                                                                                                                                                Ivica  Vulić,v.r.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</si>
</sst>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0"/>
    </font>
    <font>
      <b/>
      <sz val="10"/>
      <color indexed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" fontId="0" fillId="0" borderId="0" xfId="0" applyNumberFormat="1" applyAlignment="1">
      <alignment vertical="center"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" fontId="2" fillId="35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49" fontId="1" fillId="0" borderId="0" xfId="0" applyNumberFormat="1" applyFont="1" applyBorder="1" applyAlignment="1" applyProtection="1">
      <alignment horizontal="center"/>
      <protection/>
    </xf>
    <xf numFmtId="4" fontId="2" fillId="35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1" fillId="35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2" fillId="34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4" fontId="1" fillId="33" borderId="0" xfId="0" applyNumberFormat="1" applyFont="1" applyFill="1" applyAlignment="1">
      <alignment wrapText="1"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4" fillId="36" borderId="0" xfId="0" applyNumberFormat="1" applyFont="1" applyFill="1" applyAlignment="1">
      <alignment/>
    </xf>
    <xf numFmtId="4" fontId="4" fillId="37" borderId="0" xfId="0" applyNumberFormat="1" applyFont="1" applyFill="1" applyAlignment="1">
      <alignment/>
    </xf>
    <xf numFmtId="4" fontId="2" fillId="38" borderId="0" xfId="0" applyNumberFormat="1" applyFont="1" applyFill="1" applyAlignment="1">
      <alignment/>
    </xf>
    <xf numFmtId="4" fontId="2" fillId="39" borderId="0" xfId="0" applyNumberFormat="1" applyFont="1" applyFill="1" applyAlignment="1">
      <alignment/>
    </xf>
    <xf numFmtId="4" fontId="2" fillId="39" borderId="0" xfId="0" applyNumberFormat="1" applyFont="1" applyFill="1" applyAlignment="1">
      <alignment vertical="center"/>
    </xf>
    <xf numFmtId="4" fontId="1" fillId="4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0" fontId="41" fillId="11" borderId="0" xfId="0" applyFont="1" applyFill="1" applyAlignment="1">
      <alignment/>
    </xf>
    <xf numFmtId="0" fontId="41" fillId="11" borderId="0" xfId="0" applyFont="1" applyFill="1" applyAlignment="1">
      <alignment wrapText="1"/>
    </xf>
    <xf numFmtId="4" fontId="41" fillId="11" borderId="0" xfId="0" applyNumberFormat="1" applyFont="1" applyFill="1" applyAlignment="1">
      <alignment/>
    </xf>
    <xf numFmtId="4" fontId="1" fillId="11" borderId="0" xfId="0" applyNumberFormat="1" applyFont="1" applyFill="1" applyAlignment="1">
      <alignment/>
    </xf>
    <xf numFmtId="4" fontId="1" fillId="11" borderId="0" xfId="0" applyNumberFormat="1" applyFont="1" applyFill="1" applyAlignment="1">
      <alignment/>
    </xf>
    <xf numFmtId="4" fontId="41" fillId="11" borderId="0" xfId="0" applyNumberFormat="1" applyFont="1" applyFill="1" applyAlignment="1">
      <alignment/>
    </xf>
    <xf numFmtId="4" fontId="42" fillId="41" borderId="0" xfId="0" applyNumberFormat="1" applyFont="1" applyFill="1" applyAlignment="1">
      <alignment/>
    </xf>
    <xf numFmtId="4" fontId="42" fillId="42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" fontId="42" fillId="4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42" fillId="41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11" borderId="0" xfId="0" applyFont="1" applyFill="1" applyAlignment="1">
      <alignment wrapText="1"/>
    </xf>
    <xf numFmtId="0" fontId="0" fillId="11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1" fillId="11" borderId="0" xfId="0" applyFont="1" applyFill="1" applyAlignment="1">
      <alignment wrapText="1"/>
    </xf>
    <xf numFmtId="0" fontId="43" fillId="11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11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1" fillId="40" borderId="0" xfId="0" applyFont="1" applyFill="1" applyAlignment="1">
      <alignment wrapText="1"/>
    </xf>
    <xf numFmtId="0" fontId="0" fillId="40" borderId="0" xfId="0" applyFill="1" applyAlignment="1">
      <alignment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2">
      <selection activeCell="A9" sqref="A9:IV9"/>
    </sheetView>
  </sheetViews>
  <sheetFormatPr defaultColWidth="9.140625" defaultRowHeight="12.75"/>
  <cols>
    <col min="1" max="1" width="14.28125" style="0" customWidth="1"/>
    <col min="2" max="2" width="64.00390625" style="0" customWidth="1"/>
    <col min="3" max="3" width="23.8515625" style="0" customWidth="1"/>
    <col min="4" max="6" width="13.8515625" style="0" customWidth="1"/>
    <col min="7" max="7" width="12.421875" style="0" customWidth="1"/>
    <col min="8" max="8" width="11.421875" style="0" customWidth="1"/>
  </cols>
  <sheetData>
    <row r="1" spans="1:7" ht="12.75">
      <c r="A1" s="70" t="s">
        <v>0</v>
      </c>
      <c r="B1" s="70"/>
      <c r="G1" s="4"/>
    </row>
    <row r="2" spans="1:2" ht="12.75">
      <c r="A2" s="70"/>
      <c r="B2" s="70"/>
    </row>
    <row r="3" s="69" customFormat="1" ht="12.75">
      <c r="A3" s="69" t="s">
        <v>420</v>
      </c>
    </row>
    <row r="4" spans="1:2" ht="12.75">
      <c r="A4" s="70"/>
      <c r="B4" s="70"/>
    </row>
    <row r="6" s="73" customFormat="1" ht="12.75">
      <c r="A6" s="73" t="s">
        <v>421</v>
      </c>
    </row>
    <row r="7" spans="2:6" ht="12.75">
      <c r="B7" s="72" t="s">
        <v>388</v>
      </c>
      <c r="C7" s="72"/>
      <c r="D7" s="72"/>
      <c r="E7" s="72"/>
      <c r="F7" s="72"/>
    </row>
    <row r="8" s="69" customFormat="1" ht="12.75">
      <c r="A8" s="69" t="s">
        <v>422</v>
      </c>
    </row>
    <row r="9" s="69" customFormat="1" ht="12.75">
      <c r="A9" s="69" t="s">
        <v>423</v>
      </c>
    </row>
    <row r="10" spans="2:6" ht="12.75">
      <c r="B10" s="5"/>
      <c r="C10" s="5"/>
      <c r="D10" s="5"/>
      <c r="E10" s="5"/>
      <c r="F10" s="5"/>
    </row>
    <row r="11" ht="12.75">
      <c r="B11" s="5"/>
    </row>
    <row r="13" spans="3:8" ht="12.75">
      <c r="C13" s="5" t="s">
        <v>5</v>
      </c>
      <c r="D13" s="5" t="s">
        <v>393</v>
      </c>
      <c r="E13" s="5" t="s">
        <v>6</v>
      </c>
      <c r="F13" s="5" t="s">
        <v>7</v>
      </c>
      <c r="G13" s="5" t="s">
        <v>7</v>
      </c>
      <c r="H13" s="5" t="s">
        <v>7</v>
      </c>
    </row>
    <row r="14" spans="3:8" ht="12.75">
      <c r="C14" s="5" t="s">
        <v>8</v>
      </c>
      <c r="D14" s="5" t="s">
        <v>9</v>
      </c>
      <c r="E14" s="5" t="s">
        <v>10</v>
      </c>
      <c r="F14" s="7" t="s">
        <v>72</v>
      </c>
      <c r="G14" s="5" t="s">
        <v>11</v>
      </c>
      <c r="H14" s="5" t="s">
        <v>164</v>
      </c>
    </row>
    <row r="15" spans="1:8" ht="12.75">
      <c r="A15" s="1" t="s">
        <v>3</v>
      </c>
      <c r="C15" s="5" t="s">
        <v>16</v>
      </c>
      <c r="D15" s="5" t="s">
        <v>73</v>
      </c>
      <c r="E15" s="5" t="s">
        <v>74</v>
      </c>
      <c r="F15" s="32" t="s">
        <v>81</v>
      </c>
      <c r="G15" s="5" t="s">
        <v>17</v>
      </c>
      <c r="H15" s="6" t="s">
        <v>71</v>
      </c>
    </row>
    <row r="17" spans="1:2" ht="12.75">
      <c r="A17" s="70" t="s">
        <v>18</v>
      </c>
      <c r="B17" s="70" t="s">
        <v>1</v>
      </c>
    </row>
    <row r="18" spans="1:8" ht="12.75">
      <c r="A18" t="s">
        <v>12</v>
      </c>
      <c r="B18" t="s">
        <v>19</v>
      </c>
      <c r="C18" s="2">
        <v>9917889.55</v>
      </c>
      <c r="D18" s="2">
        <v>16899562.25</v>
      </c>
      <c r="E18" s="2">
        <v>24441477</v>
      </c>
      <c r="F18" s="2">
        <f>D18/C18*100</f>
        <v>170.39474138931098</v>
      </c>
      <c r="G18" s="2">
        <f>E18/D18*100</f>
        <v>144.62787046451456</v>
      </c>
      <c r="H18" s="2">
        <f>E18/C18*100</f>
        <v>246.43828585487725</v>
      </c>
    </row>
    <row r="19" spans="1:8" ht="12.75">
      <c r="A19" t="s">
        <v>13</v>
      </c>
      <c r="B19" t="s">
        <v>20</v>
      </c>
      <c r="C19" s="2">
        <v>795551.94</v>
      </c>
      <c r="D19" s="2">
        <v>834882.59</v>
      </c>
      <c r="E19" s="2">
        <v>2165000</v>
      </c>
      <c r="F19" s="2">
        <f>D19/C19*100</f>
        <v>104.94381925584896</v>
      </c>
      <c r="G19" s="2">
        <f aca="true" t="shared" si="0" ref="G19:G27">E19/D19*100</f>
        <v>259.3179000175342</v>
      </c>
      <c r="H19" s="2">
        <f>E19/C19*100</f>
        <v>272.1381082924642</v>
      </c>
    </row>
    <row r="20" spans="1:8" ht="12.75">
      <c r="A20" t="s">
        <v>21</v>
      </c>
      <c r="B20" t="s">
        <v>22</v>
      </c>
      <c r="C20" s="2">
        <v>7250291.54</v>
      </c>
      <c r="D20" s="2">
        <v>9089727.17</v>
      </c>
      <c r="E20" s="2">
        <v>10964910</v>
      </c>
      <c r="F20" s="2">
        <f>D20/C20*100</f>
        <v>125.37050572176025</v>
      </c>
      <c r="G20" s="2">
        <f t="shared" si="0"/>
        <v>120.62969322323455</v>
      </c>
      <c r="H20" s="2">
        <f>E20/C20*100</f>
        <v>151.23405644457713</v>
      </c>
    </row>
    <row r="21" spans="1:8" ht="12.75">
      <c r="A21" t="s">
        <v>23</v>
      </c>
      <c r="B21" t="s">
        <v>24</v>
      </c>
      <c r="C21" s="2">
        <v>3020681.73</v>
      </c>
      <c r="D21" s="2">
        <v>15494872.96</v>
      </c>
      <c r="E21" s="2">
        <v>23171779</v>
      </c>
      <c r="F21" s="2">
        <f>D21/C21*100</f>
        <v>512.9594689209446</v>
      </c>
      <c r="G21" s="2">
        <f t="shared" si="0"/>
        <v>149.54481433838097</v>
      </c>
      <c r="H21" s="2">
        <f>E21/C21*100</f>
        <v>767.1042854289717</v>
      </c>
    </row>
    <row r="22" spans="1:8" ht="12.75">
      <c r="A22" s="70" t="s">
        <v>25</v>
      </c>
      <c r="B22" s="70" t="s">
        <v>1</v>
      </c>
      <c r="C22" s="2">
        <f>(C18+C19)-C20-C21</f>
        <v>442468.2200000002</v>
      </c>
      <c r="D22" s="2">
        <v>-6850155.29</v>
      </c>
      <c r="E22" s="2">
        <v>-7530212</v>
      </c>
      <c r="F22" s="2">
        <f>D22/C22*100</f>
        <v>-1548.1688809198538</v>
      </c>
      <c r="G22" s="2">
        <f t="shared" si="0"/>
        <v>109.92761012283563</v>
      </c>
      <c r="H22" s="2">
        <f>E22/C22*100</f>
        <v>-1701.8650514606443</v>
      </c>
    </row>
    <row r="23" ht="12.75">
      <c r="G23" s="2"/>
    </row>
    <row r="24" spans="1:7" ht="12.75">
      <c r="A24" s="70" t="s">
        <v>26</v>
      </c>
      <c r="B24" s="70" t="s">
        <v>1</v>
      </c>
      <c r="G24" s="2"/>
    </row>
    <row r="25" spans="1:8" ht="12.75">
      <c r="A25" t="s">
        <v>14</v>
      </c>
      <c r="B25" t="s">
        <v>27</v>
      </c>
      <c r="C25" s="2">
        <v>1186659.19</v>
      </c>
      <c r="D25" s="2">
        <v>7332819.33</v>
      </c>
      <c r="E25" s="2">
        <v>7458000</v>
      </c>
      <c r="F25" s="2">
        <f>D25/C25*100</f>
        <v>617.9381065594748</v>
      </c>
      <c r="G25" s="2">
        <f t="shared" si="0"/>
        <v>101.70712879134854</v>
      </c>
      <c r="H25" s="2">
        <f>E25/C25*100</f>
        <v>628.4871058892655</v>
      </c>
    </row>
    <row r="26" spans="1:8" ht="12.75">
      <c r="A26" t="s">
        <v>28</v>
      </c>
      <c r="B26" t="s">
        <v>29</v>
      </c>
      <c r="C26" s="2">
        <v>741445.72</v>
      </c>
      <c r="D26" s="2">
        <v>382924.44</v>
      </c>
      <c r="E26" s="2">
        <v>353500</v>
      </c>
      <c r="F26" s="2">
        <f>D26/C26*100</f>
        <v>51.64564710144932</v>
      </c>
      <c r="G26" s="2">
        <f t="shared" si="0"/>
        <v>92.31586262814669</v>
      </c>
      <c r="H26" s="2">
        <f>E26/C26*100</f>
        <v>47.67712463159137</v>
      </c>
    </row>
    <row r="27" spans="1:8" ht="12.75">
      <c r="A27" s="70" t="s">
        <v>30</v>
      </c>
      <c r="B27" s="70" t="s">
        <v>1</v>
      </c>
      <c r="C27" s="2">
        <f>C25-C26</f>
        <v>445213.47</v>
      </c>
      <c r="D27" s="2">
        <v>6949894.89</v>
      </c>
      <c r="E27" s="2">
        <v>7104500</v>
      </c>
      <c r="F27" s="2">
        <f>D27/C27*100</f>
        <v>1561.0252964718252</v>
      </c>
      <c r="G27" s="2">
        <f t="shared" si="0"/>
        <v>102.22456760061877</v>
      </c>
      <c r="H27" s="2">
        <f>E27/C27*100</f>
        <v>1595.7513594546006</v>
      </c>
    </row>
    <row r="28" ht="12.75">
      <c r="F28" s="2"/>
    </row>
    <row r="29" ht="12.75"/>
    <row r="30" spans="1:8" ht="12.75">
      <c r="A30" s="70" t="s">
        <v>31</v>
      </c>
      <c r="B30" s="70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1:8" ht="27.75" customHeight="1">
      <c r="A31" s="71" t="s">
        <v>32</v>
      </c>
      <c r="B31" s="70"/>
      <c r="C31" s="8">
        <v>-987421.27</v>
      </c>
      <c r="D31" s="8">
        <v>-99739.6</v>
      </c>
      <c r="E31" s="8">
        <v>425712</v>
      </c>
      <c r="F31" s="8">
        <f>D31/C31*100</f>
        <v>10.101017977868757</v>
      </c>
      <c r="G31" s="8">
        <f>E31/D31*100</f>
        <v>-426.82344825926714</v>
      </c>
      <c r="H31" s="8">
        <f>E31/C31*100</f>
        <v>-43.11351324242793</v>
      </c>
    </row>
    <row r="32" spans="6:8" ht="12.75">
      <c r="F32" s="2"/>
      <c r="H32" s="2"/>
    </row>
    <row r="33" spans="1:10" ht="12.75">
      <c r="A33" s="70" t="s">
        <v>33</v>
      </c>
      <c r="B33" s="70"/>
      <c r="C33" s="2">
        <f>C22+C27+C30+C31</f>
        <v>-99739.57999999984</v>
      </c>
      <c r="D33" s="2">
        <v>0</v>
      </c>
      <c r="E33" s="2">
        <v>0</v>
      </c>
      <c r="F33" s="2">
        <f>D33/C33*100</f>
        <v>0</v>
      </c>
      <c r="G33" s="2">
        <v>0</v>
      </c>
      <c r="H33" s="2">
        <f>E33/C33*100</f>
        <v>0</v>
      </c>
    </row>
  </sheetData>
  <sheetProtection/>
  <mergeCells count="15">
    <mergeCell ref="A1:B1"/>
    <mergeCell ref="A2:B2"/>
    <mergeCell ref="A4:B4"/>
    <mergeCell ref="A31:B31"/>
    <mergeCell ref="B7:F7"/>
    <mergeCell ref="A3:IV3"/>
    <mergeCell ref="A6:IV6"/>
    <mergeCell ref="A8:IV8"/>
    <mergeCell ref="A9:IV9"/>
    <mergeCell ref="A33:B33"/>
    <mergeCell ref="A17:B17"/>
    <mergeCell ref="A22:B22"/>
    <mergeCell ref="A24:B24"/>
    <mergeCell ref="A27:B27"/>
    <mergeCell ref="A30:B30"/>
  </mergeCells>
  <printOptions/>
  <pageMargins left="0.25" right="0.25" top="0.75" bottom="0.75" header="0.3" footer="0.3"/>
  <pageSetup fitToHeight="0" fitToWidth="1" horizontalDpi="600" verticalDpi="600" orientation="landscape" paperSize="9" scale="78" r:id="rId1"/>
  <headerFooter alignWithMargins="0">
    <oddFooter>&amp;CStranica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2" max="2" width="69.140625" style="0" customWidth="1"/>
    <col min="3" max="3" width="23.8515625" style="0" customWidth="1"/>
    <col min="4" max="4" width="16.00390625" style="0" customWidth="1"/>
    <col min="5" max="5" width="13.57421875" style="0" customWidth="1"/>
    <col min="6" max="7" width="7.140625" style="0" customWidth="1"/>
    <col min="8" max="8" width="8.28125" style="0" customWidth="1"/>
  </cols>
  <sheetData>
    <row r="1" spans="1:9" ht="12.75">
      <c r="A1" s="70"/>
      <c r="B1" s="70"/>
      <c r="H1" s="12"/>
      <c r="I1" s="13"/>
    </row>
    <row r="2" spans="1:2" ht="12.75">
      <c r="A2" s="70"/>
      <c r="B2" s="70"/>
    </row>
    <row r="3" spans="1:2" ht="12.75">
      <c r="A3" s="70"/>
      <c r="B3" s="70"/>
    </row>
    <row r="4" spans="1:2" ht="12.75">
      <c r="A4" s="70"/>
      <c r="B4" s="70"/>
    </row>
    <row r="6" spans="2:5" ht="12.75">
      <c r="B6" s="79" t="s">
        <v>183</v>
      </c>
      <c r="C6" s="95"/>
      <c r="D6" s="95"/>
      <c r="E6" s="95"/>
    </row>
    <row r="7" spans="2:5" ht="12.75">
      <c r="B7" s="79" t="s">
        <v>410</v>
      </c>
      <c r="C7" s="70"/>
      <c r="D7" s="70"/>
      <c r="E7" s="70"/>
    </row>
    <row r="8" ht="12.75">
      <c r="B8" s="14" t="s">
        <v>412</v>
      </c>
    </row>
    <row r="9" ht="12.75">
      <c r="B9" s="14" t="s">
        <v>411</v>
      </c>
    </row>
    <row r="11" spans="4:8" ht="12.75">
      <c r="D11" s="79" t="s">
        <v>77</v>
      </c>
      <c r="E11" s="70"/>
      <c r="F11" s="79" t="s">
        <v>7</v>
      </c>
      <c r="G11" s="70"/>
      <c r="H11" s="70"/>
    </row>
    <row r="12" spans="1:5" ht="12.75">
      <c r="A12" s="1"/>
      <c r="B12" s="14" t="s">
        <v>175</v>
      </c>
      <c r="C12" s="14" t="s">
        <v>163</v>
      </c>
      <c r="D12" s="14" t="s">
        <v>396</v>
      </c>
      <c r="E12" s="14" t="s">
        <v>395</v>
      </c>
    </row>
    <row r="13" spans="1:8" ht="12.75">
      <c r="A13" s="41" t="s">
        <v>176</v>
      </c>
      <c r="B13" s="41"/>
      <c r="C13" s="42" t="s">
        <v>16</v>
      </c>
      <c r="D13" s="42" t="s">
        <v>73</v>
      </c>
      <c r="E13" s="42" t="s">
        <v>74</v>
      </c>
      <c r="F13" s="42" t="s">
        <v>81</v>
      </c>
      <c r="G13" s="42" t="s">
        <v>17</v>
      </c>
      <c r="H13" s="42" t="s">
        <v>71</v>
      </c>
    </row>
    <row r="14" spans="1:8" ht="12.75">
      <c r="A14" s="84" t="s">
        <v>177</v>
      </c>
      <c r="B14" s="85"/>
      <c r="C14" s="64">
        <v>1186659.19</v>
      </c>
      <c r="D14" s="64">
        <v>7332819.33</v>
      </c>
      <c r="E14" s="64">
        <v>7458000</v>
      </c>
      <c r="F14" s="64">
        <f>D14/C14*100</f>
        <v>617.9381065594748</v>
      </c>
      <c r="G14" s="64">
        <f>E14/D14*100</f>
        <v>101.70712879134854</v>
      </c>
      <c r="H14" s="64">
        <f>E14/C14*100</f>
        <v>628.4871058892655</v>
      </c>
    </row>
    <row r="15" spans="1:8" ht="12.75">
      <c r="A15" s="96" t="s">
        <v>170</v>
      </c>
      <c r="B15" s="70"/>
      <c r="C15" s="3">
        <v>1186659.19</v>
      </c>
      <c r="D15" s="3">
        <v>7332819.33</v>
      </c>
      <c r="E15" s="3">
        <v>7458000</v>
      </c>
      <c r="F15" s="3">
        <f>D15/C15*100</f>
        <v>617.9381065594748</v>
      </c>
      <c r="G15" s="3">
        <f>E15/D15*100</f>
        <v>101.70712879134854</v>
      </c>
      <c r="H15" s="3">
        <f>E15/C15*100</f>
        <v>628.4871058892655</v>
      </c>
    </row>
    <row r="16" spans="1:8" ht="12.75">
      <c r="A16" s="96" t="s">
        <v>171</v>
      </c>
      <c r="B16" s="70"/>
      <c r="C16" s="3">
        <v>4658.57</v>
      </c>
      <c r="D16" s="3">
        <v>0</v>
      </c>
      <c r="E16" s="3">
        <v>0</v>
      </c>
      <c r="F16" s="3">
        <v>0</v>
      </c>
      <c r="G16" s="3">
        <v>0</v>
      </c>
      <c r="H16" s="3">
        <f>E16/C16*100</f>
        <v>0</v>
      </c>
    </row>
    <row r="17" spans="1:8" ht="12.75">
      <c r="A17" s="96" t="s">
        <v>172</v>
      </c>
      <c r="B17" s="70"/>
      <c r="C17" s="3">
        <v>1182000.62</v>
      </c>
      <c r="D17" s="3">
        <v>7332819.33</v>
      </c>
      <c r="E17" s="3">
        <v>7458000</v>
      </c>
      <c r="F17" s="3">
        <f>D17/C17*100</f>
        <v>620.3735603793507</v>
      </c>
      <c r="G17" s="3">
        <f>E17/D17*100</f>
        <v>101.70712879134854</v>
      </c>
      <c r="H17" s="3">
        <f>E17/C17*100</f>
        <v>630.9641360425005</v>
      </c>
    </row>
    <row r="18" spans="1:8" ht="12.75">
      <c r="A18" s="3"/>
      <c r="C18" s="3"/>
      <c r="D18" s="3"/>
      <c r="E18" s="3"/>
      <c r="F18" s="3"/>
      <c r="G18" s="3"/>
      <c r="H18" s="3"/>
    </row>
    <row r="19" spans="1:8" ht="12.75">
      <c r="A19" s="84" t="s">
        <v>178</v>
      </c>
      <c r="B19" s="85"/>
      <c r="C19" s="64">
        <v>741445.72</v>
      </c>
      <c r="D19" s="64">
        <v>382924.44</v>
      </c>
      <c r="E19" s="64">
        <v>353500</v>
      </c>
      <c r="F19" s="64">
        <f>D19/C19*100</f>
        <v>51.64564710144932</v>
      </c>
      <c r="G19" s="64">
        <f>E19/D19*100</f>
        <v>92.31586262814669</v>
      </c>
      <c r="H19" s="64">
        <f>E19/C19*100</f>
        <v>47.67712463159137</v>
      </c>
    </row>
    <row r="20" spans="1:8" ht="12.75">
      <c r="A20" s="96" t="s">
        <v>173</v>
      </c>
      <c r="B20" s="70"/>
      <c r="C20" s="3">
        <v>741445.72</v>
      </c>
      <c r="D20" s="3">
        <v>382924.44</v>
      </c>
      <c r="E20" s="3">
        <v>353500</v>
      </c>
      <c r="F20" s="3">
        <v>51.65</v>
      </c>
      <c r="G20" s="3">
        <f>E20/D20*100</f>
        <v>92.31586262814669</v>
      </c>
      <c r="H20" s="3">
        <f>E20/C20*100</f>
        <v>47.67712463159137</v>
      </c>
    </row>
    <row r="21" spans="1:8" ht="12.75">
      <c r="A21" s="96" t="s">
        <v>174</v>
      </c>
      <c r="B21" s="70"/>
      <c r="C21" s="3">
        <v>741445.72</v>
      </c>
      <c r="D21" s="3">
        <v>382924.44</v>
      </c>
      <c r="E21" s="3">
        <v>353500</v>
      </c>
      <c r="F21" s="3">
        <v>51.65</v>
      </c>
      <c r="G21" s="3">
        <v>92.32</v>
      </c>
      <c r="H21" s="3">
        <v>47.68</v>
      </c>
    </row>
  </sheetData>
  <sheetProtection/>
  <mergeCells count="15">
    <mergeCell ref="A1:B1"/>
    <mergeCell ref="A2:B2"/>
    <mergeCell ref="A3:B3"/>
    <mergeCell ref="A4:B4"/>
    <mergeCell ref="B6:E6"/>
    <mergeCell ref="B7:E7"/>
    <mergeCell ref="A19:B19"/>
    <mergeCell ref="A20:B20"/>
    <mergeCell ref="A21:B21"/>
    <mergeCell ref="A17:B17"/>
    <mergeCell ref="D11:E11"/>
    <mergeCell ref="F11:H11"/>
    <mergeCell ref="A14:B1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Footer>&amp;CStranica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12.7109375" style="0" customWidth="1"/>
    <col min="4" max="4" width="16.8515625" style="0" customWidth="1"/>
    <col min="5" max="5" width="14.28125" style="0" customWidth="1"/>
    <col min="6" max="6" width="6.00390625" style="0" customWidth="1"/>
    <col min="7" max="7" width="8.28125" style="0" customWidth="1"/>
    <col min="8" max="8" width="11.00390625" style="0" customWidth="1"/>
  </cols>
  <sheetData>
    <row r="1" spans="1:8" ht="12.75">
      <c r="A1" s="70"/>
      <c r="B1" s="70"/>
      <c r="G1" s="12"/>
      <c r="H1" s="13"/>
    </row>
    <row r="2" spans="1:2" ht="12.75">
      <c r="A2" s="70"/>
      <c r="B2" s="70"/>
    </row>
    <row r="3" spans="1:2" ht="12.75">
      <c r="A3" s="70"/>
      <c r="B3" s="70"/>
    </row>
    <row r="4" spans="1:2" ht="12.75">
      <c r="A4" s="70"/>
      <c r="B4" s="70"/>
    </row>
    <row r="6" spans="2:6" ht="12.75">
      <c r="B6" s="79" t="s">
        <v>179</v>
      </c>
      <c r="C6" s="79"/>
      <c r="D6" s="79"/>
      <c r="E6" s="79"/>
      <c r="F6" s="79"/>
    </row>
    <row r="7" spans="2:6" ht="12.75">
      <c r="B7" s="79" t="s">
        <v>180</v>
      </c>
      <c r="C7" s="98"/>
      <c r="D7" s="98"/>
      <c r="E7" s="98"/>
      <c r="F7" s="98"/>
    </row>
    <row r="8" spans="2:7" ht="12.75">
      <c r="B8" s="79" t="s">
        <v>182</v>
      </c>
      <c r="C8" s="79"/>
      <c r="D8" s="79"/>
      <c r="E8" s="79"/>
      <c r="F8" s="79"/>
      <c r="G8" s="79"/>
    </row>
    <row r="9" spans="2:6" ht="12.75">
      <c r="B9" s="79" t="s">
        <v>181</v>
      </c>
      <c r="C9" s="79"/>
      <c r="D9" s="79"/>
      <c r="E9" s="79"/>
      <c r="F9" s="79"/>
    </row>
    <row r="10" ht="12.75">
      <c r="B10" s="37"/>
    </row>
    <row r="12" spans="3:8" ht="12.75">
      <c r="C12" s="98" t="s">
        <v>77</v>
      </c>
      <c r="D12" s="70"/>
      <c r="E12" s="70"/>
      <c r="F12" s="98" t="s">
        <v>7</v>
      </c>
      <c r="G12" s="70"/>
      <c r="H12" s="70"/>
    </row>
    <row r="13" spans="2:5" ht="12.75">
      <c r="B13" s="1" t="s">
        <v>175</v>
      </c>
      <c r="C13" s="37" t="s">
        <v>115</v>
      </c>
      <c r="D13" s="37" t="s">
        <v>401</v>
      </c>
      <c r="E13" s="37" t="s">
        <v>402</v>
      </c>
    </row>
    <row r="14" spans="1:8" ht="12.75">
      <c r="A14" s="41" t="s">
        <v>176</v>
      </c>
      <c r="B14" s="41"/>
      <c r="C14" s="42" t="s">
        <v>74</v>
      </c>
      <c r="D14" s="42" t="s">
        <v>79</v>
      </c>
      <c r="E14" s="42" t="s">
        <v>80</v>
      </c>
      <c r="F14" s="42" t="s">
        <v>81</v>
      </c>
      <c r="G14" s="42" t="s">
        <v>17</v>
      </c>
      <c r="H14" s="42" t="s">
        <v>71</v>
      </c>
    </row>
    <row r="15" spans="1:8" ht="12.75">
      <c r="A15" s="84" t="s">
        <v>177</v>
      </c>
      <c r="B15" s="85"/>
      <c r="C15" s="65">
        <v>7458000</v>
      </c>
      <c r="D15" s="65">
        <v>3500000</v>
      </c>
      <c r="E15" s="65">
        <v>0</v>
      </c>
      <c r="F15" s="65">
        <v>46.9294</v>
      </c>
      <c r="G15" s="65">
        <v>0</v>
      </c>
      <c r="H15" s="65">
        <v>0</v>
      </c>
    </row>
    <row r="16" spans="1:8" ht="12.75">
      <c r="A16" s="97" t="s">
        <v>170</v>
      </c>
      <c r="B16" s="70"/>
      <c r="C16" s="39">
        <v>7458000</v>
      </c>
      <c r="D16" s="39">
        <v>3500000</v>
      </c>
      <c r="E16" s="39">
        <v>0</v>
      </c>
      <c r="F16" s="39">
        <v>46.9294</v>
      </c>
      <c r="G16" s="39">
        <v>0</v>
      </c>
      <c r="H16" s="39">
        <v>0</v>
      </c>
    </row>
    <row r="17" spans="1:8" ht="12.75">
      <c r="A17" s="97" t="s">
        <v>172</v>
      </c>
      <c r="B17" s="70"/>
      <c r="C17" s="39">
        <v>7458000</v>
      </c>
      <c r="D17" s="39">
        <v>3500000</v>
      </c>
      <c r="E17" s="39">
        <v>0</v>
      </c>
      <c r="F17" s="39">
        <v>46.9294</v>
      </c>
      <c r="G17" s="39">
        <v>0</v>
      </c>
      <c r="H17" s="39">
        <v>0</v>
      </c>
    </row>
    <row r="18" spans="1:8" ht="12.75">
      <c r="A18" s="39"/>
      <c r="C18" s="39"/>
      <c r="D18" s="39"/>
      <c r="E18" s="39"/>
      <c r="F18" s="39"/>
      <c r="G18" s="39"/>
      <c r="H18" s="39"/>
    </row>
    <row r="19" spans="1:8" ht="12.75">
      <c r="A19" s="84" t="s">
        <v>178</v>
      </c>
      <c r="B19" s="85"/>
      <c r="C19" s="65">
        <v>353500</v>
      </c>
      <c r="D19" s="65">
        <v>320139</v>
      </c>
      <c r="E19" s="65">
        <v>620139</v>
      </c>
      <c r="F19" s="65">
        <v>90.5626</v>
      </c>
      <c r="G19" s="65">
        <v>193.7092</v>
      </c>
      <c r="H19" s="65">
        <v>175.4282</v>
      </c>
    </row>
    <row r="20" spans="1:8" ht="12.75">
      <c r="A20" s="97" t="s">
        <v>173</v>
      </c>
      <c r="B20" s="70"/>
      <c r="C20" s="39">
        <v>353500</v>
      </c>
      <c r="D20" s="39">
        <v>320139</v>
      </c>
      <c r="E20" s="39">
        <v>620139</v>
      </c>
      <c r="F20" s="39">
        <v>90.5626</v>
      </c>
      <c r="G20" s="39">
        <v>193.7092</v>
      </c>
      <c r="H20" s="39">
        <v>175.4282</v>
      </c>
    </row>
    <row r="21" spans="1:8" ht="12.75">
      <c r="A21" s="97" t="s">
        <v>174</v>
      </c>
      <c r="B21" s="70"/>
      <c r="C21" s="39">
        <v>353500</v>
      </c>
      <c r="D21" s="39">
        <v>320139</v>
      </c>
      <c r="E21" s="39">
        <v>620139</v>
      </c>
      <c r="F21" s="39">
        <v>90.5626</v>
      </c>
      <c r="G21" s="39">
        <v>193.7092</v>
      </c>
      <c r="H21" s="39">
        <v>175.4282</v>
      </c>
    </row>
  </sheetData>
  <sheetProtection/>
  <mergeCells count="16">
    <mergeCell ref="A19:B19"/>
    <mergeCell ref="A20:B20"/>
    <mergeCell ref="A21:B21"/>
    <mergeCell ref="B6:F6"/>
    <mergeCell ref="B9:F9"/>
    <mergeCell ref="B8:G8"/>
    <mergeCell ref="B7:F7"/>
    <mergeCell ref="C12:E12"/>
    <mergeCell ref="F12:H12"/>
    <mergeCell ref="A15:B15"/>
    <mergeCell ref="A16:B16"/>
    <mergeCell ref="A17:B17"/>
    <mergeCell ref="A1:B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  <headerFooter>
    <oddFooter>&amp;CStranica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23.8515625" style="0" customWidth="1"/>
    <col min="4" max="4" width="15.57421875" style="0" customWidth="1"/>
    <col min="5" max="5" width="14.8515625" style="0" customWidth="1"/>
    <col min="6" max="7" width="7.140625" style="0" customWidth="1"/>
    <col min="8" max="8" width="8.28125" style="0" customWidth="1"/>
  </cols>
  <sheetData>
    <row r="1" spans="1:9" ht="12.75">
      <c r="A1" s="70"/>
      <c r="B1" s="70"/>
      <c r="H1" s="12"/>
      <c r="I1" s="13"/>
    </row>
    <row r="2" spans="1:2" ht="12.75">
      <c r="A2" s="70"/>
      <c r="B2" s="70"/>
    </row>
    <row r="3" spans="1:2" ht="12.75">
      <c r="A3" s="70"/>
      <c r="B3" s="70"/>
    </row>
    <row r="4" spans="1:2" ht="12.75">
      <c r="A4" s="70"/>
      <c r="B4" s="70"/>
    </row>
    <row r="6" spans="2:5" ht="12.75">
      <c r="B6" s="79" t="s">
        <v>390</v>
      </c>
      <c r="C6" s="95"/>
      <c r="D6" s="95"/>
      <c r="E6" s="95"/>
    </row>
    <row r="7" spans="2:5" ht="12.75">
      <c r="B7" s="79" t="s">
        <v>389</v>
      </c>
      <c r="C7" s="95"/>
      <c r="D7" s="95"/>
      <c r="E7" s="95"/>
    </row>
    <row r="8" spans="2:5" ht="12.75">
      <c r="B8" s="14" t="s">
        <v>392</v>
      </c>
      <c r="C8" s="1"/>
      <c r="D8" s="1"/>
      <c r="E8" s="1"/>
    </row>
    <row r="9" spans="2:5" ht="12.75">
      <c r="B9" s="1" t="s">
        <v>391</v>
      </c>
      <c r="C9" s="1"/>
      <c r="D9" s="1"/>
      <c r="E9" s="1"/>
    </row>
    <row r="10" spans="4:8" ht="12.75">
      <c r="D10" s="98" t="s">
        <v>77</v>
      </c>
      <c r="E10" s="70"/>
      <c r="F10" s="98" t="s">
        <v>7</v>
      </c>
      <c r="G10" s="70"/>
      <c r="H10" s="70"/>
    </row>
    <row r="11" spans="3:5" ht="12.75">
      <c r="C11" s="14" t="s">
        <v>163</v>
      </c>
      <c r="D11" s="14" t="s">
        <v>396</v>
      </c>
      <c r="E11" s="14" t="s">
        <v>395</v>
      </c>
    </row>
    <row r="12" spans="1:8" ht="12.75">
      <c r="A12" s="38"/>
      <c r="B12" s="1" t="s">
        <v>175</v>
      </c>
      <c r="C12" s="37" t="s">
        <v>16</v>
      </c>
      <c r="D12" s="14" t="s">
        <v>73</v>
      </c>
      <c r="E12" s="14" t="s">
        <v>74</v>
      </c>
      <c r="F12" s="37" t="s">
        <v>81</v>
      </c>
      <c r="G12" s="37" t="s">
        <v>17</v>
      </c>
      <c r="H12" s="37" t="s">
        <v>71</v>
      </c>
    </row>
    <row r="13" spans="1:8" ht="12.75">
      <c r="A13" s="84" t="s">
        <v>186</v>
      </c>
      <c r="B13" s="85"/>
      <c r="C13" s="65">
        <v>1186659.19</v>
      </c>
      <c r="D13" s="65">
        <v>7332819.33</v>
      </c>
      <c r="E13" s="65">
        <v>7458000</v>
      </c>
      <c r="F13" s="65">
        <f>D13/C13*100</f>
        <v>617.9381065594748</v>
      </c>
      <c r="G13" s="65">
        <f>E13/D13*100</f>
        <v>101.70712879134854</v>
      </c>
      <c r="H13" s="65">
        <f>E13/C13*100</f>
        <v>628.4871058892655</v>
      </c>
    </row>
    <row r="14" spans="1:8" ht="12.75">
      <c r="A14" s="99" t="s">
        <v>99</v>
      </c>
      <c r="B14" s="87"/>
      <c r="C14" s="52">
        <v>1186659.19</v>
      </c>
      <c r="D14" s="52">
        <v>7332819.33</v>
      </c>
      <c r="E14" s="52">
        <v>7458000</v>
      </c>
      <c r="F14" s="52">
        <f>D14/C14*100</f>
        <v>617.9381065594748</v>
      </c>
      <c r="G14" s="52">
        <f>E14/D14*100</f>
        <v>101.70712879134854</v>
      </c>
      <c r="H14" s="52">
        <f>E14/C14*100</f>
        <v>628.4871058892655</v>
      </c>
    </row>
    <row r="15" spans="1:8" ht="12.75">
      <c r="A15" s="100" t="s">
        <v>100</v>
      </c>
      <c r="B15" s="89"/>
      <c r="C15" s="45">
        <v>1186659.19</v>
      </c>
      <c r="D15" s="45">
        <v>7332819.33</v>
      </c>
      <c r="E15" s="45">
        <v>7458000</v>
      </c>
      <c r="F15" s="45">
        <f>D15/C15*100</f>
        <v>617.9381065594748</v>
      </c>
      <c r="G15" s="45">
        <v>101.71</v>
      </c>
      <c r="H15" s="45">
        <f>E15/C15*100</f>
        <v>628.4871058892655</v>
      </c>
    </row>
    <row r="16" spans="1:8" s="21" customFormat="1" ht="12.75">
      <c r="A16" s="50"/>
      <c r="C16" s="51"/>
      <c r="D16" s="51"/>
      <c r="E16" s="51"/>
      <c r="F16" s="51"/>
      <c r="G16" s="51"/>
      <c r="H16" s="51"/>
    </row>
    <row r="17" spans="1:8" ht="12.75">
      <c r="A17" s="84" t="s">
        <v>187</v>
      </c>
      <c r="B17" s="85"/>
      <c r="C17" s="65">
        <v>741445.72</v>
      </c>
      <c r="D17" s="65">
        <v>382924.44</v>
      </c>
      <c r="E17" s="65">
        <v>353500</v>
      </c>
      <c r="F17" s="65">
        <f>D17/C17*100</f>
        <v>51.64564710144932</v>
      </c>
      <c r="G17" s="65">
        <f>E17/D17*100</f>
        <v>92.31586262814669</v>
      </c>
      <c r="H17" s="65">
        <f>E17/C17*100</f>
        <v>47.67712463159137</v>
      </c>
    </row>
    <row r="18" spans="1:8" ht="12.75">
      <c r="A18" s="99" t="s">
        <v>86</v>
      </c>
      <c r="B18" s="87"/>
      <c r="C18" s="52">
        <v>77557.23</v>
      </c>
      <c r="D18" s="52">
        <v>382924.44</v>
      </c>
      <c r="E18" s="52">
        <v>353500</v>
      </c>
      <c r="F18" s="52">
        <f>D18/C18*100</f>
        <v>493.7314548237476</v>
      </c>
      <c r="G18" s="52">
        <v>92.32</v>
      </c>
      <c r="H18" s="52">
        <f>E18/C18*100</f>
        <v>455.79245158704094</v>
      </c>
    </row>
    <row r="19" spans="1:8" ht="12.75">
      <c r="A19" s="100" t="s">
        <v>87</v>
      </c>
      <c r="B19" s="89"/>
      <c r="C19" s="45">
        <v>77557.23</v>
      </c>
      <c r="D19" s="45">
        <v>382924.44</v>
      </c>
      <c r="E19" s="45">
        <v>353500</v>
      </c>
      <c r="F19" s="45">
        <f>D19/C19*100</f>
        <v>493.7314548237476</v>
      </c>
      <c r="G19" s="45">
        <v>92.32</v>
      </c>
      <c r="H19" s="45">
        <f>E19/C19*100</f>
        <v>455.79245158704094</v>
      </c>
    </row>
    <row r="20" spans="1:8" ht="12.75">
      <c r="A20" s="99" t="s">
        <v>92</v>
      </c>
      <c r="B20" s="87"/>
      <c r="C20" s="52">
        <v>629188.11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ht="12.75">
      <c r="A21" s="100" t="s">
        <v>94</v>
      </c>
      <c r="B21" s="89"/>
      <c r="C21" s="45">
        <v>629188.11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</row>
    <row r="22" spans="1:8" ht="12.75">
      <c r="A22" s="99" t="s">
        <v>99</v>
      </c>
      <c r="B22" s="87"/>
      <c r="C22" s="52">
        <v>34700.38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</row>
    <row r="23" spans="1:8" ht="12.75">
      <c r="A23" s="100" t="s">
        <v>100</v>
      </c>
      <c r="B23" s="89"/>
      <c r="C23" s="45">
        <v>34700.38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</row>
  </sheetData>
  <sheetProtection/>
  <mergeCells count="18">
    <mergeCell ref="A18:B18"/>
    <mergeCell ref="D10:E10"/>
    <mergeCell ref="B7:E7"/>
    <mergeCell ref="A23:B23"/>
    <mergeCell ref="A22:B22"/>
    <mergeCell ref="A21:B21"/>
    <mergeCell ref="A20:B20"/>
    <mergeCell ref="A17:B17"/>
    <mergeCell ref="A19:B19"/>
    <mergeCell ref="F10:H10"/>
    <mergeCell ref="A13:B13"/>
    <mergeCell ref="A14:B14"/>
    <mergeCell ref="A15:B15"/>
    <mergeCell ref="A1:B1"/>
    <mergeCell ref="A2:B2"/>
    <mergeCell ref="A3:B3"/>
    <mergeCell ref="A4:B4"/>
    <mergeCell ref="B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  <headerFooter>
    <oddFooter>&amp;CStranica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19.8515625" style="0" customWidth="1"/>
    <col min="4" max="4" width="16.7109375" style="0" customWidth="1"/>
    <col min="5" max="5" width="13.57421875" style="0" customWidth="1"/>
    <col min="6" max="6" width="6.00390625" style="0" customWidth="1"/>
    <col min="7" max="7" width="8.28125" style="0" customWidth="1"/>
    <col min="8" max="8" width="7.28125" style="0" customWidth="1"/>
  </cols>
  <sheetData>
    <row r="1" spans="1:8" ht="12.75">
      <c r="A1" s="70"/>
      <c r="B1" s="70"/>
      <c r="G1" s="12"/>
      <c r="H1" s="13"/>
    </row>
    <row r="2" spans="1:2" ht="12.75">
      <c r="A2" s="70"/>
      <c r="B2" s="70"/>
    </row>
    <row r="3" spans="1:2" ht="12.75">
      <c r="A3" s="70"/>
      <c r="B3" s="70"/>
    </row>
    <row r="4" spans="1:2" ht="12.75">
      <c r="A4" s="70"/>
      <c r="B4" s="70"/>
    </row>
    <row r="6" spans="2:6" ht="12.75">
      <c r="B6" s="79" t="s">
        <v>183</v>
      </c>
      <c r="C6" s="95"/>
      <c r="D6" s="95"/>
      <c r="E6" s="95"/>
      <c r="F6" s="95"/>
    </row>
    <row r="7" spans="2:6" ht="12.75">
      <c r="B7" s="79" t="s">
        <v>184</v>
      </c>
      <c r="C7" s="70"/>
      <c r="D7" s="70"/>
      <c r="E7" s="70"/>
      <c r="F7" s="70"/>
    </row>
    <row r="8" spans="2:8" ht="12.75">
      <c r="B8" s="79" t="s">
        <v>185</v>
      </c>
      <c r="C8" s="79"/>
      <c r="D8" s="79"/>
      <c r="E8" s="79"/>
      <c r="F8" s="79"/>
      <c r="G8" s="79"/>
      <c r="H8" s="79"/>
    </row>
    <row r="9" ht="12.75">
      <c r="B9" s="14" t="s">
        <v>416</v>
      </c>
    </row>
    <row r="11" spans="3:8" ht="12.75">
      <c r="C11" s="98" t="s">
        <v>77</v>
      </c>
      <c r="D11" s="70"/>
      <c r="E11" s="70"/>
      <c r="F11" s="98" t="s">
        <v>7</v>
      </c>
      <c r="G11" s="70"/>
      <c r="H11" s="70"/>
    </row>
    <row r="12" spans="2:5" ht="12.75">
      <c r="B12" s="1" t="s">
        <v>175</v>
      </c>
      <c r="C12" s="37" t="s">
        <v>115</v>
      </c>
      <c r="D12" s="37" t="s">
        <v>401</v>
      </c>
      <c r="E12" s="37" t="s">
        <v>402</v>
      </c>
    </row>
    <row r="13" spans="1:8" ht="12.75">
      <c r="A13" s="38"/>
      <c r="B13" s="38"/>
      <c r="C13" s="37" t="s">
        <v>74</v>
      </c>
      <c r="D13" s="37" t="s">
        <v>79</v>
      </c>
      <c r="E13" s="37" t="s">
        <v>80</v>
      </c>
      <c r="F13" s="37" t="s">
        <v>81</v>
      </c>
      <c r="G13" s="37" t="s">
        <v>17</v>
      </c>
      <c r="H13" s="37" t="s">
        <v>71</v>
      </c>
    </row>
    <row r="14" spans="1:8" ht="12.75">
      <c r="A14" s="40" t="s">
        <v>176</v>
      </c>
      <c r="B14" s="43"/>
      <c r="C14" s="44"/>
      <c r="D14" s="44"/>
      <c r="E14" s="44"/>
      <c r="F14" s="44"/>
      <c r="G14" s="44"/>
      <c r="H14" s="44"/>
    </row>
    <row r="15" spans="1:8" ht="12.75">
      <c r="A15" s="101" t="s">
        <v>186</v>
      </c>
      <c r="B15" s="85"/>
      <c r="C15" s="65">
        <v>7458000</v>
      </c>
      <c r="D15" s="65">
        <v>3500000</v>
      </c>
      <c r="E15" s="65">
        <v>0</v>
      </c>
      <c r="F15" s="65">
        <v>46.9294</v>
      </c>
      <c r="G15" s="65">
        <v>0</v>
      </c>
      <c r="H15" s="65">
        <v>0</v>
      </c>
    </row>
    <row r="16" spans="1:8" s="30" customFormat="1" ht="12.75">
      <c r="A16" s="49" t="s">
        <v>189</v>
      </c>
      <c r="B16" s="47"/>
      <c r="C16" s="48">
        <v>7458000</v>
      </c>
      <c r="D16" s="48">
        <v>3500000</v>
      </c>
      <c r="E16" s="48">
        <v>0</v>
      </c>
      <c r="F16" s="48">
        <v>46.93</v>
      </c>
      <c r="G16" s="48">
        <v>0</v>
      </c>
      <c r="H16" s="48">
        <v>0</v>
      </c>
    </row>
    <row r="17" spans="1:8" ht="12.75">
      <c r="A17" s="90" t="s">
        <v>190</v>
      </c>
      <c r="B17" s="89"/>
      <c r="C17" s="45">
        <v>7458000</v>
      </c>
      <c r="D17" s="45">
        <v>3500000</v>
      </c>
      <c r="E17" s="45">
        <v>0</v>
      </c>
      <c r="F17" s="45">
        <v>46.9294</v>
      </c>
      <c r="G17" s="45">
        <v>0</v>
      </c>
      <c r="H17" s="45">
        <v>0</v>
      </c>
    </row>
    <row r="18" spans="1:8" ht="12.75">
      <c r="A18" s="39"/>
      <c r="C18" s="39"/>
      <c r="D18" s="39"/>
      <c r="E18" s="39"/>
      <c r="F18" s="39"/>
      <c r="G18" s="39"/>
      <c r="H18" s="39"/>
    </row>
    <row r="19" spans="1:8" ht="12.75">
      <c r="A19" s="101" t="s">
        <v>187</v>
      </c>
      <c r="B19" s="85"/>
      <c r="C19" s="65">
        <v>353500</v>
      </c>
      <c r="D19" s="65">
        <v>320139</v>
      </c>
      <c r="E19" s="65">
        <v>620139</v>
      </c>
      <c r="F19" s="65">
        <v>90.5626</v>
      </c>
      <c r="G19" s="65">
        <v>193.7092</v>
      </c>
      <c r="H19" s="65">
        <v>175.4282</v>
      </c>
    </row>
    <row r="20" spans="1:8" ht="12.75">
      <c r="A20" s="49" t="s">
        <v>191</v>
      </c>
      <c r="B20" s="31"/>
      <c r="C20" s="46">
        <v>353500</v>
      </c>
      <c r="D20" s="46">
        <v>320139</v>
      </c>
      <c r="E20" s="46">
        <v>620139</v>
      </c>
      <c r="F20" s="46">
        <v>90.56</v>
      </c>
      <c r="G20" s="46">
        <v>193.71</v>
      </c>
      <c r="H20" s="46">
        <v>175.43</v>
      </c>
    </row>
    <row r="21" spans="1:8" ht="12.75">
      <c r="A21" s="90" t="s">
        <v>188</v>
      </c>
      <c r="B21" s="89"/>
      <c r="C21" s="45">
        <v>353500</v>
      </c>
      <c r="D21" s="45">
        <v>320139</v>
      </c>
      <c r="E21" s="45">
        <v>620139</v>
      </c>
      <c r="F21" s="45">
        <v>90.5626</v>
      </c>
      <c r="G21" s="45">
        <v>193.7092</v>
      </c>
      <c r="H21" s="45">
        <v>175.4282</v>
      </c>
    </row>
  </sheetData>
  <sheetProtection/>
  <mergeCells count="13">
    <mergeCell ref="A21:B21"/>
    <mergeCell ref="B8:H8"/>
    <mergeCell ref="B7:F7"/>
    <mergeCell ref="C11:E11"/>
    <mergeCell ref="F11:H11"/>
    <mergeCell ref="A15:B15"/>
    <mergeCell ref="A17:B17"/>
    <mergeCell ref="A1:B1"/>
    <mergeCell ref="A2:B2"/>
    <mergeCell ref="A3:B3"/>
    <mergeCell ref="A4:B4"/>
    <mergeCell ref="B6:F6"/>
    <mergeCell ref="A19:B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Footer>&amp;CStranica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9"/>
  <sheetViews>
    <sheetView tabSelected="1" zoomScalePageLayoutView="0" workbookViewId="0" topLeftCell="A796">
      <selection activeCell="N831" sqref="N831"/>
    </sheetView>
  </sheetViews>
  <sheetFormatPr defaultColWidth="9.140625" defaultRowHeight="12.75"/>
  <cols>
    <col min="1" max="1" width="14.140625" style="0" customWidth="1"/>
    <col min="2" max="2" width="97.28125" style="0" customWidth="1"/>
    <col min="3" max="5" width="13.8515625" style="0" customWidth="1"/>
    <col min="6" max="6" width="8.8515625" style="0" customWidth="1"/>
    <col min="7" max="7" width="8.28125" style="0" customWidth="1"/>
    <col min="8" max="8" width="11.00390625" style="0" customWidth="1"/>
  </cols>
  <sheetData>
    <row r="1" spans="1:8" ht="12.75">
      <c r="A1" s="70"/>
      <c r="B1" s="70"/>
      <c r="G1" s="12"/>
      <c r="H1" s="13"/>
    </row>
    <row r="2" s="69" customFormat="1" ht="12.75">
      <c r="A2" s="69" t="s">
        <v>417</v>
      </c>
    </row>
    <row r="3" spans="1:2" ht="12.75">
      <c r="A3" s="70"/>
      <c r="B3" s="70"/>
    </row>
    <row r="4" s="69" customFormat="1" ht="12.75">
      <c r="A4" s="69" t="s">
        <v>418</v>
      </c>
    </row>
    <row r="6" spans="2:6" ht="18">
      <c r="B6" s="102"/>
      <c r="C6" s="70"/>
      <c r="D6" s="70"/>
      <c r="E6" s="70"/>
      <c r="F6" s="70"/>
    </row>
    <row r="7" spans="2:6" ht="12.75">
      <c r="B7" s="98" t="s">
        <v>192</v>
      </c>
      <c r="C7" s="70"/>
      <c r="D7" s="70"/>
      <c r="E7" s="70"/>
      <c r="F7" s="70"/>
    </row>
    <row r="9" spans="3:8" ht="12.75">
      <c r="C9" s="98" t="s">
        <v>77</v>
      </c>
      <c r="D9" s="70"/>
      <c r="E9" s="70"/>
      <c r="F9" s="98" t="s">
        <v>7</v>
      </c>
      <c r="G9" s="70"/>
      <c r="H9" s="70"/>
    </row>
    <row r="10" spans="3:5" ht="12.75">
      <c r="C10" s="37" t="s">
        <v>115</v>
      </c>
      <c r="D10" s="37" t="s">
        <v>401</v>
      </c>
      <c r="E10" s="37" t="s">
        <v>402</v>
      </c>
    </row>
    <row r="11" spans="1:8" ht="12.75">
      <c r="A11" s="38" t="s">
        <v>3</v>
      </c>
      <c r="B11" s="38" t="s">
        <v>4</v>
      </c>
      <c r="C11" s="37" t="s">
        <v>74</v>
      </c>
      <c r="D11" s="37" t="s">
        <v>79</v>
      </c>
      <c r="E11" s="37" t="s">
        <v>80</v>
      </c>
      <c r="F11" s="37" t="s">
        <v>81</v>
      </c>
      <c r="G11" s="37" t="s">
        <v>17</v>
      </c>
      <c r="H11" s="37" t="s">
        <v>71</v>
      </c>
    </row>
    <row r="12" spans="1:8" ht="12.75">
      <c r="A12" s="103" t="s">
        <v>101</v>
      </c>
      <c r="B12" s="104"/>
      <c r="C12" s="58">
        <v>34490189</v>
      </c>
      <c r="D12" s="58">
        <v>26727045</v>
      </c>
      <c r="E12" s="58">
        <v>23539847</v>
      </c>
      <c r="F12" s="58">
        <v>77.4917</v>
      </c>
      <c r="G12" s="58">
        <v>88.075</v>
      </c>
      <c r="H12" s="58">
        <v>68.2508</v>
      </c>
    </row>
    <row r="13" spans="1:8" ht="12.75">
      <c r="A13" s="105" t="s">
        <v>193</v>
      </c>
      <c r="B13" s="70"/>
      <c r="C13" s="53">
        <v>4771669</v>
      </c>
      <c r="D13" s="53">
        <v>4303151</v>
      </c>
      <c r="E13" s="53">
        <v>4198851</v>
      </c>
      <c r="F13" s="53">
        <v>90.1812</v>
      </c>
      <c r="G13" s="53">
        <v>97.5761</v>
      </c>
      <c r="H13" s="53">
        <v>87.9954</v>
      </c>
    </row>
    <row r="14" spans="1:8" ht="12.75">
      <c r="A14" s="106" t="s">
        <v>194</v>
      </c>
      <c r="B14" s="70"/>
      <c r="C14" s="54">
        <v>2556021</v>
      </c>
      <c r="D14" s="54">
        <v>2366339</v>
      </c>
      <c r="E14" s="54">
        <v>2262039</v>
      </c>
      <c r="F14" s="54">
        <v>92.579</v>
      </c>
      <c r="G14" s="54">
        <v>95.5923</v>
      </c>
      <c r="H14" s="54">
        <v>88.4984</v>
      </c>
    </row>
    <row r="15" spans="1:8" ht="12.75">
      <c r="A15" s="107" t="s">
        <v>195</v>
      </c>
      <c r="B15" s="70"/>
      <c r="C15" s="55">
        <v>803346</v>
      </c>
      <c r="D15" s="55">
        <v>764439</v>
      </c>
      <c r="E15" s="55">
        <v>764439</v>
      </c>
      <c r="F15" s="55">
        <v>95.1568</v>
      </c>
      <c r="G15" s="55">
        <v>100</v>
      </c>
      <c r="H15" s="55">
        <v>95.1568</v>
      </c>
    </row>
    <row r="16" spans="1:8" ht="12.75">
      <c r="A16" s="108" t="s">
        <v>196</v>
      </c>
      <c r="B16" s="70"/>
      <c r="C16" s="56">
        <v>611028</v>
      </c>
      <c r="D16" s="56">
        <v>572821</v>
      </c>
      <c r="E16" s="56">
        <v>572821</v>
      </c>
      <c r="F16" s="56">
        <v>93.747</v>
      </c>
      <c r="G16" s="56">
        <v>100</v>
      </c>
      <c r="H16" s="56">
        <v>93.747</v>
      </c>
    </row>
    <row r="17" spans="1:8" ht="12.75">
      <c r="A17" s="99" t="s">
        <v>86</v>
      </c>
      <c r="B17" s="87"/>
      <c r="C17" s="52">
        <v>592428</v>
      </c>
      <c r="D17" s="52">
        <v>564221</v>
      </c>
      <c r="E17" s="52">
        <v>564221</v>
      </c>
      <c r="F17" s="52">
        <v>95.2387</v>
      </c>
      <c r="G17" s="52">
        <v>100</v>
      </c>
      <c r="H17" s="52">
        <v>95.2387</v>
      </c>
    </row>
    <row r="18" spans="1:8" ht="12.75">
      <c r="A18" s="97" t="s">
        <v>197</v>
      </c>
      <c r="B18" s="70"/>
      <c r="C18" s="39">
        <v>586928</v>
      </c>
      <c r="D18" s="39">
        <v>558721</v>
      </c>
      <c r="E18" s="39">
        <v>558721</v>
      </c>
      <c r="F18" s="39">
        <v>95.1941</v>
      </c>
      <c r="G18" s="39">
        <v>100</v>
      </c>
      <c r="H18" s="39">
        <v>95.1941</v>
      </c>
    </row>
    <row r="19" spans="1:8" ht="12.75">
      <c r="A19" s="97" t="s">
        <v>198</v>
      </c>
      <c r="B19" s="70"/>
      <c r="C19" s="39">
        <v>365628</v>
      </c>
      <c r="D19" s="39">
        <v>348021</v>
      </c>
      <c r="E19" s="39">
        <v>348021</v>
      </c>
      <c r="F19" s="39">
        <v>95.1844</v>
      </c>
      <c r="G19" s="39">
        <v>100</v>
      </c>
      <c r="H19" s="39">
        <v>95.1844</v>
      </c>
    </row>
    <row r="20" spans="1:8" ht="12.75">
      <c r="A20" s="97" t="s">
        <v>199</v>
      </c>
      <c r="B20" s="70"/>
      <c r="C20" s="39">
        <v>221100</v>
      </c>
      <c r="D20" s="39">
        <v>210500</v>
      </c>
      <c r="E20" s="39">
        <v>210500</v>
      </c>
      <c r="F20" s="39">
        <v>95.2057</v>
      </c>
      <c r="G20" s="39">
        <v>100</v>
      </c>
      <c r="H20" s="39">
        <v>95.2057</v>
      </c>
    </row>
    <row r="21" spans="1:8" ht="12.75">
      <c r="A21" s="97" t="s">
        <v>200</v>
      </c>
      <c r="B21" s="70"/>
      <c r="C21" s="39">
        <v>200</v>
      </c>
      <c r="D21" s="39">
        <v>200</v>
      </c>
      <c r="E21" s="39">
        <v>200</v>
      </c>
      <c r="F21" s="39">
        <v>100</v>
      </c>
      <c r="G21" s="39">
        <v>100</v>
      </c>
      <c r="H21" s="39">
        <v>100</v>
      </c>
    </row>
    <row r="22" spans="1:8" ht="12.75">
      <c r="A22" s="97" t="s">
        <v>201</v>
      </c>
      <c r="B22" s="70"/>
      <c r="C22" s="39">
        <v>5500</v>
      </c>
      <c r="D22" s="39">
        <v>5500</v>
      </c>
      <c r="E22" s="39">
        <v>5500</v>
      </c>
      <c r="F22" s="39">
        <v>100</v>
      </c>
      <c r="G22" s="39">
        <v>100</v>
      </c>
      <c r="H22" s="39">
        <v>100</v>
      </c>
    </row>
    <row r="23" spans="1:8" ht="12.75">
      <c r="A23" s="97" t="s">
        <v>202</v>
      </c>
      <c r="B23" s="70"/>
      <c r="C23" s="39">
        <v>2000</v>
      </c>
      <c r="D23" s="39">
        <v>2000</v>
      </c>
      <c r="E23" s="39">
        <v>2000</v>
      </c>
      <c r="F23" s="39">
        <v>100</v>
      </c>
      <c r="G23" s="39">
        <v>100</v>
      </c>
      <c r="H23" s="39">
        <v>100</v>
      </c>
    </row>
    <row r="24" spans="1:8" ht="12.75">
      <c r="A24" s="97" t="s">
        <v>203</v>
      </c>
      <c r="B24" s="70"/>
      <c r="C24" s="39">
        <v>3500</v>
      </c>
      <c r="D24" s="39">
        <v>3500</v>
      </c>
      <c r="E24" s="39">
        <v>3500</v>
      </c>
      <c r="F24" s="39">
        <v>100</v>
      </c>
      <c r="G24" s="39">
        <v>100</v>
      </c>
      <c r="H24" s="39">
        <v>100</v>
      </c>
    </row>
    <row r="25" spans="1:8" ht="12.75">
      <c r="A25" s="99" t="s">
        <v>97</v>
      </c>
      <c r="B25" s="87"/>
      <c r="C25" s="52">
        <v>18600</v>
      </c>
      <c r="D25" s="52">
        <v>8600</v>
      </c>
      <c r="E25" s="52">
        <v>8600</v>
      </c>
      <c r="F25" s="52">
        <v>46.2365</v>
      </c>
      <c r="G25" s="52">
        <v>100</v>
      </c>
      <c r="H25" s="52">
        <v>46.2365</v>
      </c>
    </row>
    <row r="26" spans="1:8" ht="12.75">
      <c r="A26" s="97" t="s">
        <v>201</v>
      </c>
      <c r="B26" s="70"/>
      <c r="C26" s="39">
        <v>18600</v>
      </c>
      <c r="D26" s="39">
        <v>8600</v>
      </c>
      <c r="E26" s="39">
        <v>8600</v>
      </c>
      <c r="F26" s="39">
        <v>46.2365</v>
      </c>
      <c r="G26" s="39">
        <v>100</v>
      </c>
      <c r="H26" s="39">
        <v>46.2365</v>
      </c>
    </row>
    <row r="27" spans="1:8" ht="12.75">
      <c r="A27" s="97" t="s">
        <v>203</v>
      </c>
      <c r="B27" s="70"/>
      <c r="C27" s="39">
        <v>18600</v>
      </c>
      <c r="D27" s="39">
        <v>8600</v>
      </c>
      <c r="E27" s="39">
        <v>8600</v>
      </c>
      <c r="F27" s="39">
        <v>46.2365</v>
      </c>
      <c r="G27" s="39">
        <v>100</v>
      </c>
      <c r="H27" s="39">
        <v>46.2365</v>
      </c>
    </row>
    <row r="28" spans="1:8" ht="12.75">
      <c r="A28" s="108" t="s">
        <v>204</v>
      </c>
      <c r="B28" s="70"/>
      <c r="C28" s="56">
        <v>2500</v>
      </c>
      <c r="D28" s="56">
        <v>2500</v>
      </c>
      <c r="E28" s="56">
        <v>2500</v>
      </c>
      <c r="F28" s="56">
        <v>100</v>
      </c>
      <c r="G28" s="56">
        <v>100</v>
      </c>
      <c r="H28" s="56">
        <v>100</v>
      </c>
    </row>
    <row r="29" spans="1:8" ht="12.75">
      <c r="A29" s="99" t="s">
        <v>86</v>
      </c>
      <c r="B29" s="87"/>
      <c r="C29" s="52">
        <v>2500</v>
      </c>
      <c r="D29" s="52">
        <v>2500</v>
      </c>
      <c r="E29" s="52">
        <v>2500</v>
      </c>
      <c r="F29" s="52">
        <v>100</v>
      </c>
      <c r="G29" s="52">
        <v>100</v>
      </c>
      <c r="H29" s="52">
        <v>100</v>
      </c>
    </row>
    <row r="30" spans="1:8" ht="12.75">
      <c r="A30" s="97" t="s">
        <v>197</v>
      </c>
      <c r="B30" s="70"/>
      <c r="C30" s="39">
        <v>2500</v>
      </c>
      <c r="D30" s="39">
        <v>2500</v>
      </c>
      <c r="E30" s="39">
        <v>2500</v>
      </c>
      <c r="F30" s="39">
        <v>100</v>
      </c>
      <c r="G30" s="39">
        <v>100</v>
      </c>
      <c r="H30" s="39">
        <v>100</v>
      </c>
    </row>
    <row r="31" spans="1:8" ht="12.75">
      <c r="A31" s="97" t="s">
        <v>199</v>
      </c>
      <c r="B31" s="70"/>
      <c r="C31" s="39">
        <v>2500</v>
      </c>
      <c r="D31" s="39">
        <v>2500</v>
      </c>
      <c r="E31" s="39">
        <v>2500</v>
      </c>
      <c r="F31" s="39">
        <v>100</v>
      </c>
      <c r="G31" s="39">
        <v>100</v>
      </c>
      <c r="H31" s="39">
        <v>100</v>
      </c>
    </row>
    <row r="32" spans="1:8" ht="12.75">
      <c r="A32" s="108" t="s">
        <v>205</v>
      </c>
      <c r="B32" s="70"/>
      <c r="C32" s="56">
        <v>700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</row>
    <row r="33" spans="1:8" ht="12.75">
      <c r="A33" s="99" t="s">
        <v>86</v>
      </c>
      <c r="B33" s="87"/>
      <c r="C33" s="52">
        <v>700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</row>
    <row r="34" spans="1:8" ht="12.75">
      <c r="A34" s="97" t="s">
        <v>197</v>
      </c>
      <c r="B34" s="70"/>
      <c r="C34" s="39">
        <v>700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</row>
    <row r="35" spans="1:8" ht="12.75">
      <c r="A35" s="97" t="s">
        <v>199</v>
      </c>
      <c r="B35" s="70"/>
      <c r="C35" s="39">
        <v>700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</row>
    <row r="36" spans="1:8" ht="12.75">
      <c r="A36" s="108" t="s">
        <v>206</v>
      </c>
      <c r="B36" s="70"/>
      <c r="C36" s="56">
        <v>49000</v>
      </c>
      <c r="D36" s="56">
        <v>49000</v>
      </c>
      <c r="E36" s="56">
        <v>49000</v>
      </c>
      <c r="F36" s="56">
        <v>100</v>
      </c>
      <c r="G36" s="56">
        <v>100</v>
      </c>
      <c r="H36" s="56">
        <v>100</v>
      </c>
    </row>
    <row r="37" spans="1:8" ht="12.75">
      <c r="A37" s="99" t="s">
        <v>92</v>
      </c>
      <c r="B37" s="87"/>
      <c r="C37" s="52">
        <v>49000</v>
      </c>
      <c r="D37" s="52">
        <v>49000</v>
      </c>
      <c r="E37" s="52">
        <v>49000</v>
      </c>
      <c r="F37" s="52">
        <v>100</v>
      </c>
      <c r="G37" s="52">
        <v>100</v>
      </c>
      <c r="H37" s="52">
        <v>100</v>
      </c>
    </row>
    <row r="38" spans="1:8" ht="12.75">
      <c r="A38" s="97" t="s">
        <v>197</v>
      </c>
      <c r="B38" s="70"/>
      <c r="C38" s="39">
        <v>49000</v>
      </c>
      <c r="D38" s="39">
        <v>49000</v>
      </c>
      <c r="E38" s="39">
        <v>49000</v>
      </c>
      <c r="F38" s="39">
        <v>100</v>
      </c>
      <c r="G38" s="39">
        <v>100</v>
      </c>
      <c r="H38" s="39">
        <v>100</v>
      </c>
    </row>
    <row r="39" spans="1:8" ht="12.75">
      <c r="A39" s="97" t="s">
        <v>199</v>
      </c>
      <c r="B39" s="70"/>
      <c r="C39" s="39">
        <v>49000</v>
      </c>
      <c r="D39" s="39">
        <v>49000</v>
      </c>
      <c r="E39" s="39">
        <v>49000</v>
      </c>
      <c r="F39" s="39">
        <v>100</v>
      </c>
      <c r="G39" s="39">
        <v>100</v>
      </c>
      <c r="H39" s="39">
        <v>100</v>
      </c>
    </row>
    <row r="40" spans="1:8" ht="12.75">
      <c r="A40" s="108" t="s">
        <v>207</v>
      </c>
      <c r="B40" s="70"/>
      <c r="C40" s="56">
        <v>8000</v>
      </c>
      <c r="D40" s="56">
        <v>8000</v>
      </c>
      <c r="E40" s="56">
        <v>8000</v>
      </c>
      <c r="F40" s="56">
        <v>100</v>
      </c>
      <c r="G40" s="56">
        <v>100</v>
      </c>
      <c r="H40" s="56">
        <v>100</v>
      </c>
    </row>
    <row r="41" spans="1:8" ht="12.75">
      <c r="A41" s="99" t="s">
        <v>86</v>
      </c>
      <c r="B41" s="87"/>
      <c r="C41" s="52">
        <v>8000</v>
      </c>
      <c r="D41" s="52">
        <v>8000</v>
      </c>
      <c r="E41" s="52">
        <v>8000</v>
      </c>
      <c r="F41" s="52">
        <v>100</v>
      </c>
      <c r="G41" s="52">
        <v>100</v>
      </c>
      <c r="H41" s="52">
        <v>100</v>
      </c>
    </row>
    <row r="42" spans="1:8" ht="12.75">
      <c r="A42" s="97" t="s">
        <v>197</v>
      </c>
      <c r="B42" s="70"/>
      <c r="C42" s="39">
        <v>8000</v>
      </c>
      <c r="D42" s="39">
        <v>8000</v>
      </c>
      <c r="E42" s="39">
        <v>8000</v>
      </c>
      <c r="F42" s="39">
        <v>100</v>
      </c>
      <c r="G42" s="39">
        <v>100</v>
      </c>
      <c r="H42" s="39">
        <v>100</v>
      </c>
    </row>
    <row r="43" spans="1:8" ht="12.75">
      <c r="A43" s="97" t="s">
        <v>208</v>
      </c>
      <c r="B43" s="70"/>
      <c r="C43" s="39">
        <v>8000</v>
      </c>
      <c r="D43" s="39">
        <v>8000</v>
      </c>
      <c r="E43" s="39">
        <v>8000</v>
      </c>
      <c r="F43" s="39">
        <v>100</v>
      </c>
      <c r="G43" s="39">
        <v>100</v>
      </c>
      <c r="H43" s="39">
        <v>100</v>
      </c>
    </row>
    <row r="44" spans="1:8" ht="12.75">
      <c r="A44" s="108" t="s">
        <v>209</v>
      </c>
      <c r="B44" s="70"/>
      <c r="C44" s="56">
        <v>125150</v>
      </c>
      <c r="D44" s="56">
        <v>125150</v>
      </c>
      <c r="E44" s="56">
        <v>125150</v>
      </c>
      <c r="F44" s="56">
        <v>100</v>
      </c>
      <c r="G44" s="56">
        <v>100</v>
      </c>
      <c r="H44" s="56">
        <v>100</v>
      </c>
    </row>
    <row r="45" spans="1:8" ht="12.75">
      <c r="A45" s="99" t="s">
        <v>86</v>
      </c>
      <c r="B45" s="87"/>
      <c r="C45" s="52">
        <v>125150</v>
      </c>
      <c r="D45" s="52">
        <v>125150</v>
      </c>
      <c r="E45" s="52">
        <v>125150</v>
      </c>
      <c r="F45" s="52">
        <v>100</v>
      </c>
      <c r="G45" s="52">
        <v>100</v>
      </c>
      <c r="H45" s="52">
        <v>100</v>
      </c>
    </row>
    <row r="46" spans="1:8" ht="12.75">
      <c r="A46" s="97" t="s">
        <v>197</v>
      </c>
      <c r="B46" s="70"/>
      <c r="C46" s="39">
        <v>125150</v>
      </c>
      <c r="D46" s="39">
        <v>125150</v>
      </c>
      <c r="E46" s="39">
        <v>125150</v>
      </c>
      <c r="F46" s="39">
        <v>100</v>
      </c>
      <c r="G46" s="39">
        <v>100</v>
      </c>
      <c r="H46" s="39">
        <v>100</v>
      </c>
    </row>
    <row r="47" spans="1:8" ht="12.75">
      <c r="A47" s="97" t="s">
        <v>199</v>
      </c>
      <c r="B47" s="70"/>
      <c r="C47" s="39">
        <v>125150</v>
      </c>
      <c r="D47" s="39">
        <v>125150</v>
      </c>
      <c r="E47" s="39">
        <v>125150</v>
      </c>
      <c r="F47" s="39">
        <v>100</v>
      </c>
      <c r="G47" s="39">
        <v>100</v>
      </c>
      <c r="H47" s="39">
        <v>100</v>
      </c>
    </row>
    <row r="48" spans="1:8" ht="12.75">
      <c r="A48" s="108" t="s">
        <v>210</v>
      </c>
      <c r="B48" s="70"/>
      <c r="C48" s="56">
        <v>6968</v>
      </c>
      <c r="D48" s="56">
        <v>6968</v>
      </c>
      <c r="E48" s="56">
        <v>6968</v>
      </c>
      <c r="F48" s="56">
        <v>100</v>
      </c>
      <c r="G48" s="56">
        <v>100</v>
      </c>
      <c r="H48" s="56">
        <v>100</v>
      </c>
    </row>
    <row r="49" spans="1:8" ht="12.75">
      <c r="A49" s="99" t="s">
        <v>86</v>
      </c>
      <c r="B49" s="87"/>
      <c r="C49" s="52">
        <v>6968</v>
      </c>
      <c r="D49" s="52">
        <v>6968</v>
      </c>
      <c r="E49" s="52">
        <v>6968</v>
      </c>
      <c r="F49" s="52">
        <v>100</v>
      </c>
      <c r="G49" s="52">
        <v>100</v>
      </c>
      <c r="H49" s="52">
        <v>100</v>
      </c>
    </row>
    <row r="50" spans="1:8" ht="12.75">
      <c r="A50" s="97" t="s">
        <v>197</v>
      </c>
      <c r="B50" s="70"/>
      <c r="C50" s="39">
        <v>6968</v>
      </c>
      <c r="D50" s="39">
        <v>6968</v>
      </c>
      <c r="E50" s="39">
        <v>6968</v>
      </c>
      <c r="F50" s="39">
        <v>100</v>
      </c>
      <c r="G50" s="39">
        <v>100</v>
      </c>
      <c r="H50" s="39">
        <v>100</v>
      </c>
    </row>
    <row r="51" spans="1:8" ht="12.75">
      <c r="A51" s="97" t="s">
        <v>208</v>
      </c>
      <c r="B51" s="70"/>
      <c r="C51" s="39">
        <v>6968</v>
      </c>
      <c r="D51" s="39">
        <v>6968</v>
      </c>
      <c r="E51" s="39">
        <v>6968</v>
      </c>
      <c r="F51" s="39">
        <v>100</v>
      </c>
      <c r="G51" s="39">
        <v>100</v>
      </c>
      <c r="H51" s="39">
        <v>100</v>
      </c>
    </row>
    <row r="52" spans="1:8" ht="12.75">
      <c r="A52" s="107" t="s">
        <v>211</v>
      </c>
      <c r="B52" s="70"/>
      <c r="C52" s="55">
        <v>20000</v>
      </c>
      <c r="D52" s="55">
        <v>20000</v>
      </c>
      <c r="E52" s="55">
        <v>20000</v>
      </c>
      <c r="F52" s="55">
        <v>100</v>
      </c>
      <c r="G52" s="55">
        <v>100</v>
      </c>
      <c r="H52" s="55">
        <v>100</v>
      </c>
    </row>
    <row r="53" spans="1:8" ht="12.75">
      <c r="A53" s="108" t="s">
        <v>212</v>
      </c>
      <c r="B53" s="70"/>
      <c r="C53" s="56">
        <v>20000</v>
      </c>
      <c r="D53" s="56">
        <v>20000</v>
      </c>
      <c r="E53" s="56">
        <v>20000</v>
      </c>
      <c r="F53" s="56">
        <v>100</v>
      </c>
      <c r="G53" s="56">
        <v>100</v>
      </c>
      <c r="H53" s="56">
        <v>100</v>
      </c>
    </row>
    <row r="54" spans="1:8" ht="12.75">
      <c r="A54" s="99" t="s">
        <v>92</v>
      </c>
      <c r="B54" s="87"/>
      <c r="C54" s="52">
        <v>20000</v>
      </c>
      <c r="D54" s="52">
        <v>20000</v>
      </c>
      <c r="E54" s="52">
        <v>20000</v>
      </c>
      <c r="F54" s="52">
        <v>100</v>
      </c>
      <c r="G54" s="52">
        <v>100</v>
      </c>
      <c r="H54" s="52">
        <v>100</v>
      </c>
    </row>
    <row r="55" spans="1:8" ht="12.75">
      <c r="A55" s="97" t="s">
        <v>197</v>
      </c>
      <c r="B55" s="70"/>
      <c r="C55" s="39">
        <v>7000</v>
      </c>
      <c r="D55" s="39">
        <v>7000</v>
      </c>
      <c r="E55" s="39">
        <v>7000</v>
      </c>
      <c r="F55" s="39">
        <v>100</v>
      </c>
      <c r="G55" s="39">
        <v>100</v>
      </c>
      <c r="H55" s="39">
        <v>100</v>
      </c>
    </row>
    <row r="56" spans="1:8" ht="12.75">
      <c r="A56" s="97" t="s">
        <v>213</v>
      </c>
      <c r="B56" s="70"/>
      <c r="C56" s="39">
        <v>7000</v>
      </c>
      <c r="D56" s="39">
        <v>7000</v>
      </c>
      <c r="E56" s="39">
        <v>7000</v>
      </c>
      <c r="F56" s="39">
        <v>100</v>
      </c>
      <c r="G56" s="39">
        <v>100</v>
      </c>
      <c r="H56" s="39">
        <v>100</v>
      </c>
    </row>
    <row r="57" spans="1:8" ht="12.75">
      <c r="A57" s="97" t="s">
        <v>201</v>
      </c>
      <c r="B57" s="70"/>
      <c r="C57" s="39">
        <v>13000</v>
      </c>
      <c r="D57" s="39">
        <v>13000</v>
      </c>
      <c r="E57" s="39">
        <v>13000</v>
      </c>
      <c r="F57" s="39">
        <v>100</v>
      </c>
      <c r="G57" s="39">
        <v>100</v>
      </c>
      <c r="H57" s="39">
        <v>100</v>
      </c>
    </row>
    <row r="58" spans="1:8" ht="12.75">
      <c r="A58" s="97" t="s">
        <v>203</v>
      </c>
      <c r="B58" s="70"/>
      <c r="C58" s="39">
        <v>13000</v>
      </c>
      <c r="D58" s="39">
        <v>13000</v>
      </c>
      <c r="E58" s="39">
        <v>13000</v>
      </c>
      <c r="F58" s="39">
        <v>100</v>
      </c>
      <c r="G58" s="39">
        <v>100</v>
      </c>
      <c r="H58" s="39">
        <v>100</v>
      </c>
    </row>
    <row r="59" spans="1:8" ht="12.75">
      <c r="A59" s="107" t="s">
        <v>214</v>
      </c>
      <c r="B59" s="70"/>
      <c r="C59" s="55">
        <v>188300</v>
      </c>
      <c r="D59" s="55">
        <v>123800</v>
      </c>
      <c r="E59" s="55">
        <v>123800</v>
      </c>
      <c r="F59" s="55">
        <v>65.7461</v>
      </c>
      <c r="G59" s="55">
        <v>100</v>
      </c>
      <c r="H59" s="55">
        <v>65.7461</v>
      </c>
    </row>
    <row r="60" spans="1:8" ht="12.75">
      <c r="A60" s="108" t="s">
        <v>215</v>
      </c>
      <c r="B60" s="70"/>
      <c r="C60" s="56">
        <v>40000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</row>
    <row r="61" spans="1:8" ht="12.75">
      <c r="A61" s="99" t="s">
        <v>86</v>
      </c>
      <c r="B61" s="87"/>
      <c r="C61" s="52">
        <v>40000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</row>
    <row r="62" spans="1:8" ht="12.75">
      <c r="A62" s="97" t="s">
        <v>197</v>
      </c>
      <c r="B62" s="70"/>
      <c r="C62" s="39">
        <v>40000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</row>
    <row r="63" spans="1:8" ht="12.75">
      <c r="A63" s="97" t="s">
        <v>208</v>
      </c>
      <c r="B63" s="70"/>
      <c r="C63" s="39">
        <v>40000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</row>
    <row r="64" spans="1:8" ht="12.75">
      <c r="A64" s="108" t="s">
        <v>216</v>
      </c>
      <c r="B64" s="70"/>
      <c r="C64" s="56">
        <v>20000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</row>
    <row r="65" spans="1:8" ht="12.75">
      <c r="A65" s="99" t="s">
        <v>92</v>
      </c>
      <c r="B65" s="87"/>
      <c r="C65" s="52">
        <v>20000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</row>
    <row r="66" spans="1:8" ht="12.75">
      <c r="A66" s="97" t="s">
        <v>197</v>
      </c>
      <c r="B66" s="70"/>
      <c r="C66" s="39">
        <v>20000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</row>
    <row r="67" spans="1:8" ht="12.75">
      <c r="A67" s="97" t="s">
        <v>208</v>
      </c>
      <c r="B67" s="70"/>
      <c r="C67" s="39">
        <v>20000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</row>
    <row r="68" spans="1:8" ht="12.75">
      <c r="A68" s="108" t="s">
        <v>217</v>
      </c>
      <c r="B68" s="70"/>
      <c r="C68" s="56">
        <v>4500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</row>
    <row r="69" spans="1:8" ht="12.75">
      <c r="A69" s="99" t="s">
        <v>92</v>
      </c>
      <c r="B69" s="87"/>
      <c r="C69" s="52">
        <v>4500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</row>
    <row r="70" spans="1:8" ht="12.75">
      <c r="A70" s="97" t="s">
        <v>197</v>
      </c>
      <c r="B70" s="70"/>
      <c r="C70" s="39">
        <v>4500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</row>
    <row r="71" spans="1:8" ht="12.75">
      <c r="A71" s="97" t="s">
        <v>208</v>
      </c>
      <c r="B71" s="70"/>
      <c r="C71" s="39">
        <v>4500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</row>
    <row r="72" spans="1:8" ht="12.75">
      <c r="A72" s="108" t="s">
        <v>218</v>
      </c>
      <c r="B72" s="70"/>
      <c r="C72" s="56">
        <v>3000</v>
      </c>
      <c r="D72" s="56">
        <v>3000</v>
      </c>
      <c r="E72" s="56">
        <v>3000</v>
      </c>
      <c r="F72" s="56">
        <v>100</v>
      </c>
      <c r="G72" s="56">
        <v>100</v>
      </c>
      <c r="H72" s="56">
        <v>100</v>
      </c>
    </row>
    <row r="73" spans="1:8" ht="12.75">
      <c r="A73" s="99" t="s">
        <v>92</v>
      </c>
      <c r="B73" s="87"/>
      <c r="C73" s="52">
        <v>3000</v>
      </c>
      <c r="D73" s="52">
        <v>3000</v>
      </c>
      <c r="E73" s="52">
        <v>3000</v>
      </c>
      <c r="F73" s="52">
        <v>100</v>
      </c>
      <c r="G73" s="52">
        <v>100</v>
      </c>
      <c r="H73" s="52">
        <v>100</v>
      </c>
    </row>
    <row r="74" spans="1:8" ht="12.75">
      <c r="A74" s="97" t="s">
        <v>197</v>
      </c>
      <c r="B74" s="70"/>
      <c r="C74" s="39">
        <v>3000</v>
      </c>
      <c r="D74" s="39">
        <v>3000</v>
      </c>
      <c r="E74" s="39">
        <v>3000</v>
      </c>
      <c r="F74" s="39">
        <v>100</v>
      </c>
      <c r="G74" s="39">
        <v>100</v>
      </c>
      <c r="H74" s="39">
        <v>100</v>
      </c>
    </row>
    <row r="75" spans="1:8" ht="12.75">
      <c r="A75" s="97" t="s">
        <v>208</v>
      </c>
      <c r="B75" s="70"/>
      <c r="C75" s="39">
        <v>3000</v>
      </c>
      <c r="D75" s="39">
        <v>3000</v>
      </c>
      <c r="E75" s="39">
        <v>3000</v>
      </c>
      <c r="F75" s="39">
        <v>100</v>
      </c>
      <c r="G75" s="39">
        <v>100</v>
      </c>
      <c r="H75" s="39">
        <v>100</v>
      </c>
    </row>
    <row r="76" spans="1:8" ht="12.75">
      <c r="A76" s="108" t="s">
        <v>219</v>
      </c>
      <c r="B76" s="70"/>
      <c r="C76" s="56">
        <v>38000</v>
      </c>
      <c r="D76" s="56">
        <v>38000</v>
      </c>
      <c r="E76" s="56">
        <v>38000</v>
      </c>
      <c r="F76" s="56">
        <v>100</v>
      </c>
      <c r="G76" s="56">
        <v>100</v>
      </c>
      <c r="H76" s="56">
        <v>100</v>
      </c>
    </row>
    <row r="77" spans="1:8" ht="12.75">
      <c r="A77" s="99" t="s">
        <v>92</v>
      </c>
      <c r="B77" s="87"/>
      <c r="C77" s="52">
        <v>38000</v>
      </c>
      <c r="D77" s="52">
        <v>38000</v>
      </c>
      <c r="E77" s="52">
        <v>38000</v>
      </c>
      <c r="F77" s="52">
        <v>100</v>
      </c>
      <c r="G77" s="52">
        <v>100</v>
      </c>
      <c r="H77" s="52">
        <v>100</v>
      </c>
    </row>
    <row r="78" spans="1:8" ht="12.75">
      <c r="A78" s="97" t="s">
        <v>197</v>
      </c>
      <c r="B78" s="70"/>
      <c r="C78" s="39">
        <v>38000</v>
      </c>
      <c r="D78" s="39">
        <v>38000</v>
      </c>
      <c r="E78" s="39">
        <v>38000</v>
      </c>
      <c r="F78" s="39">
        <v>100</v>
      </c>
      <c r="G78" s="39">
        <v>100</v>
      </c>
      <c r="H78" s="39">
        <v>100</v>
      </c>
    </row>
    <row r="79" spans="1:8" ht="12.75">
      <c r="A79" s="97" t="s">
        <v>208</v>
      </c>
      <c r="B79" s="70"/>
      <c r="C79" s="39">
        <v>38000</v>
      </c>
      <c r="D79" s="39">
        <v>38000</v>
      </c>
      <c r="E79" s="39">
        <v>38000</v>
      </c>
      <c r="F79" s="39">
        <v>100</v>
      </c>
      <c r="G79" s="39">
        <v>100</v>
      </c>
      <c r="H79" s="39">
        <v>100</v>
      </c>
    </row>
    <row r="80" spans="1:8" ht="12.75">
      <c r="A80" s="108" t="s">
        <v>220</v>
      </c>
      <c r="B80" s="70"/>
      <c r="C80" s="56">
        <v>32800</v>
      </c>
      <c r="D80" s="56">
        <v>32800</v>
      </c>
      <c r="E80" s="56">
        <v>32800</v>
      </c>
      <c r="F80" s="56">
        <v>100</v>
      </c>
      <c r="G80" s="56">
        <v>100</v>
      </c>
      <c r="H80" s="56">
        <v>100</v>
      </c>
    </row>
    <row r="81" spans="1:8" ht="12.75">
      <c r="A81" s="99" t="s">
        <v>92</v>
      </c>
      <c r="B81" s="87"/>
      <c r="C81" s="52">
        <v>32800</v>
      </c>
      <c r="D81" s="52">
        <v>32800</v>
      </c>
      <c r="E81" s="52">
        <v>32800</v>
      </c>
      <c r="F81" s="52">
        <v>100</v>
      </c>
      <c r="G81" s="52">
        <v>100</v>
      </c>
      <c r="H81" s="52">
        <v>100</v>
      </c>
    </row>
    <row r="82" spans="1:8" ht="12.75">
      <c r="A82" s="97" t="s">
        <v>197</v>
      </c>
      <c r="B82" s="70"/>
      <c r="C82" s="39">
        <v>32800</v>
      </c>
      <c r="D82" s="39">
        <v>32800</v>
      </c>
      <c r="E82" s="39">
        <v>32800</v>
      </c>
      <c r="F82" s="39">
        <v>100</v>
      </c>
      <c r="G82" s="39">
        <v>100</v>
      </c>
      <c r="H82" s="39">
        <v>100</v>
      </c>
    </row>
    <row r="83" spans="1:8" ht="12.75">
      <c r="A83" s="97" t="s">
        <v>208</v>
      </c>
      <c r="B83" s="70"/>
      <c r="C83" s="39">
        <v>32800</v>
      </c>
      <c r="D83" s="39">
        <v>32800</v>
      </c>
      <c r="E83" s="39">
        <v>32800</v>
      </c>
      <c r="F83" s="39">
        <v>100</v>
      </c>
      <c r="G83" s="39">
        <v>100</v>
      </c>
      <c r="H83" s="39">
        <v>100</v>
      </c>
    </row>
    <row r="84" spans="1:8" ht="12.75">
      <c r="A84" s="108" t="s">
        <v>221</v>
      </c>
      <c r="B84" s="70"/>
      <c r="C84" s="56">
        <v>50000</v>
      </c>
      <c r="D84" s="56">
        <v>50000</v>
      </c>
      <c r="E84" s="56">
        <v>50000</v>
      </c>
      <c r="F84" s="56">
        <v>100</v>
      </c>
      <c r="G84" s="56">
        <v>100</v>
      </c>
      <c r="H84" s="56">
        <v>100</v>
      </c>
    </row>
    <row r="85" spans="1:8" ht="12.75">
      <c r="A85" s="99" t="s">
        <v>92</v>
      </c>
      <c r="B85" s="87"/>
      <c r="C85" s="52">
        <v>50000</v>
      </c>
      <c r="D85" s="52">
        <v>50000</v>
      </c>
      <c r="E85" s="52">
        <v>50000</v>
      </c>
      <c r="F85" s="52">
        <v>100</v>
      </c>
      <c r="G85" s="52">
        <v>100</v>
      </c>
      <c r="H85" s="52">
        <v>100</v>
      </c>
    </row>
    <row r="86" spans="1:8" ht="12.75">
      <c r="A86" s="97" t="s">
        <v>197</v>
      </c>
      <c r="B86" s="70"/>
      <c r="C86" s="39">
        <v>50000</v>
      </c>
      <c r="D86" s="39">
        <v>50000</v>
      </c>
      <c r="E86" s="39">
        <v>50000</v>
      </c>
      <c r="F86" s="39">
        <v>100</v>
      </c>
      <c r="G86" s="39">
        <v>100</v>
      </c>
      <c r="H86" s="39">
        <v>100</v>
      </c>
    </row>
    <row r="87" spans="1:8" ht="12.75">
      <c r="A87" s="97" t="s">
        <v>208</v>
      </c>
      <c r="B87" s="70"/>
      <c r="C87" s="39">
        <v>50000</v>
      </c>
      <c r="D87" s="39">
        <v>50000</v>
      </c>
      <c r="E87" s="39">
        <v>50000</v>
      </c>
      <c r="F87" s="39">
        <v>100</v>
      </c>
      <c r="G87" s="39">
        <v>100</v>
      </c>
      <c r="H87" s="39">
        <v>100</v>
      </c>
    </row>
    <row r="88" spans="1:8" ht="12.75">
      <c r="A88" s="107" t="s">
        <v>222</v>
      </c>
      <c r="B88" s="70"/>
      <c r="C88" s="55">
        <v>35200</v>
      </c>
      <c r="D88" s="55">
        <v>45000</v>
      </c>
      <c r="E88" s="55">
        <v>47000</v>
      </c>
      <c r="F88" s="55">
        <v>127.8409</v>
      </c>
      <c r="G88" s="55">
        <v>104.4444</v>
      </c>
      <c r="H88" s="55">
        <v>133.5227</v>
      </c>
    </row>
    <row r="89" spans="1:8" ht="12.75">
      <c r="A89" s="108" t="s">
        <v>223</v>
      </c>
      <c r="B89" s="70"/>
      <c r="C89" s="56">
        <v>35200</v>
      </c>
      <c r="D89" s="56">
        <v>45000</v>
      </c>
      <c r="E89" s="56">
        <v>47000</v>
      </c>
      <c r="F89" s="56">
        <v>127.8409</v>
      </c>
      <c r="G89" s="56">
        <v>104.4444</v>
      </c>
      <c r="H89" s="56">
        <v>133.5227</v>
      </c>
    </row>
    <row r="90" spans="1:8" ht="12.75">
      <c r="A90" s="99" t="s">
        <v>86</v>
      </c>
      <c r="B90" s="87"/>
      <c r="C90" s="52">
        <v>5300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</row>
    <row r="91" spans="1:8" ht="12.75">
      <c r="A91" s="97" t="s">
        <v>197</v>
      </c>
      <c r="B91" s="70"/>
      <c r="C91" s="39">
        <v>5300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</row>
    <row r="92" spans="1:8" ht="12.75">
      <c r="A92" s="97" t="s">
        <v>199</v>
      </c>
      <c r="B92" s="70"/>
      <c r="C92" s="39">
        <v>5300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</row>
    <row r="93" spans="1:8" ht="12.75">
      <c r="A93" s="99" t="s">
        <v>92</v>
      </c>
      <c r="B93" s="87"/>
      <c r="C93" s="52">
        <v>29900</v>
      </c>
      <c r="D93" s="52">
        <v>45000</v>
      </c>
      <c r="E93" s="52">
        <v>47000</v>
      </c>
      <c r="F93" s="52">
        <v>150.5016</v>
      </c>
      <c r="G93" s="52">
        <v>104.4444</v>
      </c>
      <c r="H93" s="52">
        <v>157.1906</v>
      </c>
    </row>
    <row r="94" spans="1:8" ht="12.75">
      <c r="A94" s="97" t="s">
        <v>197</v>
      </c>
      <c r="B94" s="70"/>
      <c r="C94" s="39">
        <v>29900</v>
      </c>
      <c r="D94" s="39">
        <v>45000</v>
      </c>
      <c r="E94" s="39">
        <v>47000</v>
      </c>
      <c r="F94" s="39">
        <v>150.5016</v>
      </c>
      <c r="G94" s="39">
        <v>104.4444</v>
      </c>
      <c r="H94" s="39">
        <v>157.1906</v>
      </c>
    </row>
    <row r="95" spans="1:8" ht="12.75">
      <c r="A95" s="97" t="s">
        <v>199</v>
      </c>
      <c r="B95" s="70"/>
      <c r="C95" s="39">
        <v>10000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</row>
    <row r="96" spans="1:8" ht="12.75">
      <c r="A96" s="97" t="s">
        <v>208</v>
      </c>
      <c r="B96" s="70"/>
      <c r="C96" s="39">
        <v>19900</v>
      </c>
      <c r="D96" s="39">
        <v>45000</v>
      </c>
      <c r="E96" s="39">
        <v>47000</v>
      </c>
      <c r="F96" s="39">
        <v>226.1306</v>
      </c>
      <c r="G96" s="39">
        <v>104.4444</v>
      </c>
      <c r="H96" s="39">
        <v>236.1809</v>
      </c>
    </row>
    <row r="97" spans="1:8" ht="12.75">
      <c r="A97" s="107" t="s">
        <v>224</v>
      </c>
      <c r="B97" s="70"/>
      <c r="C97" s="55">
        <v>229000</v>
      </c>
      <c r="D97" s="55">
        <v>220000</v>
      </c>
      <c r="E97" s="55">
        <v>220000</v>
      </c>
      <c r="F97" s="55">
        <v>96.0698</v>
      </c>
      <c r="G97" s="55">
        <v>100</v>
      </c>
      <c r="H97" s="55">
        <v>96.0698</v>
      </c>
    </row>
    <row r="98" spans="1:8" ht="12.75">
      <c r="A98" s="108" t="s">
        <v>225</v>
      </c>
      <c r="B98" s="70"/>
      <c r="C98" s="56">
        <v>90000</v>
      </c>
      <c r="D98" s="56">
        <v>90000</v>
      </c>
      <c r="E98" s="56">
        <v>90000</v>
      </c>
      <c r="F98" s="56">
        <v>100</v>
      </c>
      <c r="G98" s="56">
        <v>100</v>
      </c>
      <c r="H98" s="56">
        <v>100</v>
      </c>
    </row>
    <row r="99" spans="1:8" ht="12.75">
      <c r="A99" s="99" t="s">
        <v>92</v>
      </c>
      <c r="B99" s="87"/>
      <c r="C99" s="52">
        <v>90000</v>
      </c>
      <c r="D99" s="52">
        <v>90000</v>
      </c>
      <c r="E99" s="52">
        <v>90000</v>
      </c>
      <c r="F99" s="52">
        <v>100</v>
      </c>
      <c r="G99" s="52">
        <v>100</v>
      </c>
      <c r="H99" s="52">
        <v>100</v>
      </c>
    </row>
    <row r="100" spans="1:8" ht="12.75">
      <c r="A100" s="97" t="s">
        <v>197</v>
      </c>
      <c r="B100" s="70"/>
      <c r="C100" s="39">
        <v>90000</v>
      </c>
      <c r="D100" s="39">
        <v>90000</v>
      </c>
      <c r="E100" s="39">
        <v>90000</v>
      </c>
      <c r="F100" s="39">
        <v>100</v>
      </c>
      <c r="G100" s="39">
        <v>100</v>
      </c>
      <c r="H100" s="39">
        <v>100</v>
      </c>
    </row>
    <row r="101" spans="1:8" ht="12.75">
      <c r="A101" s="97" t="s">
        <v>226</v>
      </c>
      <c r="B101" s="70"/>
      <c r="C101" s="39">
        <v>90000</v>
      </c>
      <c r="D101" s="39">
        <v>90000</v>
      </c>
      <c r="E101" s="39">
        <v>90000</v>
      </c>
      <c r="F101" s="39">
        <v>100</v>
      </c>
      <c r="G101" s="39">
        <v>100</v>
      </c>
      <c r="H101" s="39">
        <v>100</v>
      </c>
    </row>
    <row r="102" spans="1:8" ht="12.75">
      <c r="A102" s="108" t="s">
        <v>227</v>
      </c>
      <c r="B102" s="70"/>
      <c r="C102" s="56">
        <v>69000</v>
      </c>
      <c r="D102" s="56">
        <v>69000</v>
      </c>
      <c r="E102" s="56">
        <v>69000</v>
      </c>
      <c r="F102" s="56">
        <v>100</v>
      </c>
      <c r="G102" s="56">
        <v>100</v>
      </c>
      <c r="H102" s="56">
        <v>100</v>
      </c>
    </row>
    <row r="103" spans="1:8" ht="12.75">
      <c r="A103" s="99" t="s">
        <v>92</v>
      </c>
      <c r="B103" s="87"/>
      <c r="C103" s="52">
        <v>69000</v>
      </c>
      <c r="D103" s="52">
        <v>69000</v>
      </c>
      <c r="E103" s="52">
        <v>69000</v>
      </c>
      <c r="F103" s="52">
        <v>100</v>
      </c>
      <c r="G103" s="52">
        <v>100</v>
      </c>
      <c r="H103" s="52">
        <v>100</v>
      </c>
    </row>
    <row r="104" spans="1:8" ht="12.75">
      <c r="A104" s="97" t="s">
        <v>197</v>
      </c>
      <c r="B104" s="70"/>
      <c r="C104" s="39">
        <v>69000</v>
      </c>
      <c r="D104" s="39">
        <v>69000</v>
      </c>
      <c r="E104" s="39">
        <v>69000</v>
      </c>
      <c r="F104" s="39">
        <v>100</v>
      </c>
      <c r="G104" s="39">
        <v>100</v>
      </c>
      <c r="H104" s="39">
        <v>100</v>
      </c>
    </row>
    <row r="105" spans="1:8" ht="12.75">
      <c r="A105" s="97" t="s">
        <v>226</v>
      </c>
      <c r="B105" s="70"/>
      <c r="C105" s="39">
        <v>69000</v>
      </c>
      <c r="D105" s="39">
        <v>69000</v>
      </c>
      <c r="E105" s="39">
        <v>69000</v>
      </c>
      <c r="F105" s="39">
        <v>100</v>
      </c>
      <c r="G105" s="39">
        <v>100</v>
      </c>
      <c r="H105" s="39">
        <v>100</v>
      </c>
    </row>
    <row r="106" spans="1:8" ht="12.75">
      <c r="A106" s="108" t="s">
        <v>228</v>
      </c>
      <c r="B106" s="70"/>
      <c r="C106" s="56">
        <v>70000</v>
      </c>
      <c r="D106" s="56">
        <v>61000</v>
      </c>
      <c r="E106" s="56">
        <v>61000</v>
      </c>
      <c r="F106" s="56">
        <v>87.1428</v>
      </c>
      <c r="G106" s="56">
        <v>100</v>
      </c>
      <c r="H106" s="56">
        <v>87.1428</v>
      </c>
    </row>
    <row r="107" spans="1:8" ht="12.75">
      <c r="A107" s="99" t="s">
        <v>92</v>
      </c>
      <c r="B107" s="87"/>
      <c r="C107" s="52">
        <v>70000</v>
      </c>
      <c r="D107" s="52">
        <v>61000</v>
      </c>
      <c r="E107" s="52">
        <v>61000</v>
      </c>
      <c r="F107" s="52">
        <v>87.1428</v>
      </c>
      <c r="G107" s="52">
        <v>100</v>
      </c>
      <c r="H107" s="52">
        <v>87.1428</v>
      </c>
    </row>
    <row r="108" spans="1:8" ht="12.75">
      <c r="A108" s="97" t="s">
        <v>197</v>
      </c>
      <c r="B108" s="70"/>
      <c r="C108" s="39">
        <v>70000</v>
      </c>
      <c r="D108" s="39">
        <v>61000</v>
      </c>
      <c r="E108" s="39">
        <v>61000</v>
      </c>
      <c r="F108" s="39">
        <v>87.1428</v>
      </c>
      <c r="G108" s="39">
        <v>100</v>
      </c>
      <c r="H108" s="39">
        <v>87.1428</v>
      </c>
    </row>
    <row r="109" spans="1:8" ht="12.75">
      <c r="A109" s="97" t="s">
        <v>213</v>
      </c>
      <c r="B109" s="70"/>
      <c r="C109" s="39">
        <v>43000</v>
      </c>
      <c r="D109" s="39">
        <v>41000</v>
      </c>
      <c r="E109" s="39">
        <v>41000</v>
      </c>
      <c r="F109" s="39">
        <v>95.3488</v>
      </c>
      <c r="G109" s="39">
        <v>100</v>
      </c>
      <c r="H109" s="39">
        <v>95.3488</v>
      </c>
    </row>
    <row r="110" spans="1:8" ht="12.75">
      <c r="A110" s="97" t="s">
        <v>208</v>
      </c>
      <c r="B110" s="70"/>
      <c r="C110" s="39">
        <v>27000</v>
      </c>
      <c r="D110" s="39">
        <v>20000</v>
      </c>
      <c r="E110" s="39">
        <v>20000</v>
      </c>
      <c r="F110" s="39">
        <v>74.074</v>
      </c>
      <c r="G110" s="39">
        <v>100</v>
      </c>
      <c r="H110" s="39">
        <v>74.074</v>
      </c>
    </row>
    <row r="111" spans="1:8" ht="12.75">
      <c r="A111" s="107" t="s">
        <v>229</v>
      </c>
      <c r="B111" s="70"/>
      <c r="C111" s="55">
        <v>92200</v>
      </c>
      <c r="D111" s="55">
        <v>92200</v>
      </c>
      <c r="E111" s="55">
        <v>92200</v>
      </c>
      <c r="F111" s="55">
        <v>100</v>
      </c>
      <c r="G111" s="55">
        <v>100</v>
      </c>
      <c r="H111" s="55">
        <v>100</v>
      </c>
    </row>
    <row r="112" spans="1:8" ht="12.75">
      <c r="A112" s="108" t="s">
        <v>230</v>
      </c>
      <c r="B112" s="70"/>
      <c r="C112" s="56">
        <v>66000</v>
      </c>
      <c r="D112" s="56">
        <v>66000</v>
      </c>
      <c r="E112" s="56">
        <v>66000</v>
      </c>
      <c r="F112" s="56">
        <v>100</v>
      </c>
      <c r="G112" s="56">
        <v>100</v>
      </c>
      <c r="H112" s="56">
        <v>100</v>
      </c>
    </row>
    <row r="113" spans="1:8" ht="12.75">
      <c r="A113" s="99" t="s">
        <v>92</v>
      </c>
      <c r="B113" s="87"/>
      <c r="C113" s="52">
        <v>66000</v>
      </c>
      <c r="D113" s="52">
        <v>66000</v>
      </c>
      <c r="E113" s="52">
        <v>66000</v>
      </c>
      <c r="F113" s="52">
        <v>100</v>
      </c>
      <c r="G113" s="52">
        <v>100</v>
      </c>
      <c r="H113" s="52">
        <v>100</v>
      </c>
    </row>
    <row r="114" spans="1:8" ht="12.75">
      <c r="A114" s="97" t="s">
        <v>197</v>
      </c>
      <c r="B114" s="70"/>
      <c r="C114" s="39">
        <v>66000</v>
      </c>
      <c r="D114" s="39">
        <v>66000</v>
      </c>
      <c r="E114" s="39">
        <v>66000</v>
      </c>
      <c r="F114" s="39">
        <v>100</v>
      </c>
      <c r="G114" s="39">
        <v>100</v>
      </c>
      <c r="H114" s="39">
        <v>100</v>
      </c>
    </row>
    <row r="115" spans="1:8" ht="12.75">
      <c r="A115" s="97" t="s">
        <v>226</v>
      </c>
      <c r="B115" s="70"/>
      <c r="C115" s="39">
        <v>66000</v>
      </c>
      <c r="D115" s="39">
        <v>66000</v>
      </c>
      <c r="E115" s="39">
        <v>66000</v>
      </c>
      <c r="F115" s="39">
        <v>100</v>
      </c>
      <c r="G115" s="39">
        <v>100</v>
      </c>
      <c r="H115" s="39">
        <v>100</v>
      </c>
    </row>
    <row r="116" spans="1:8" ht="12.75">
      <c r="A116" s="108" t="s">
        <v>231</v>
      </c>
      <c r="B116" s="70"/>
      <c r="C116" s="56">
        <v>16000</v>
      </c>
      <c r="D116" s="56">
        <v>16000</v>
      </c>
      <c r="E116" s="56">
        <v>16000</v>
      </c>
      <c r="F116" s="56">
        <v>100</v>
      </c>
      <c r="G116" s="56">
        <v>100</v>
      </c>
      <c r="H116" s="56">
        <v>100</v>
      </c>
    </row>
    <row r="117" spans="1:8" ht="12.75">
      <c r="A117" s="99" t="s">
        <v>92</v>
      </c>
      <c r="B117" s="87"/>
      <c r="C117" s="52">
        <v>16000</v>
      </c>
      <c r="D117" s="52">
        <v>16000</v>
      </c>
      <c r="E117" s="52">
        <v>16000</v>
      </c>
      <c r="F117" s="52">
        <v>100</v>
      </c>
      <c r="G117" s="52">
        <v>100</v>
      </c>
      <c r="H117" s="52">
        <v>100</v>
      </c>
    </row>
    <row r="118" spans="1:8" ht="12.75">
      <c r="A118" s="97" t="s">
        <v>197</v>
      </c>
      <c r="B118" s="70"/>
      <c r="C118" s="39">
        <v>16000</v>
      </c>
      <c r="D118" s="39">
        <v>16000</v>
      </c>
      <c r="E118" s="39">
        <v>16000</v>
      </c>
      <c r="F118" s="39">
        <v>100</v>
      </c>
      <c r="G118" s="39">
        <v>100</v>
      </c>
      <c r="H118" s="39">
        <v>100</v>
      </c>
    </row>
    <row r="119" spans="1:8" ht="12.75">
      <c r="A119" s="97" t="s">
        <v>208</v>
      </c>
      <c r="B119" s="70"/>
      <c r="C119" s="39">
        <v>16000</v>
      </c>
      <c r="D119" s="39">
        <v>16000</v>
      </c>
      <c r="E119" s="39">
        <v>16000</v>
      </c>
      <c r="F119" s="39">
        <v>100</v>
      </c>
      <c r="G119" s="39">
        <v>100</v>
      </c>
      <c r="H119" s="39">
        <v>100</v>
      </c>
    </row>
    <row r="120" spans="1:8" ht="12.75">
      <c r="A120" s="108" t="s">
        <v>232</v>
      </c>
      <c r="B120" s="70"/>
      <c r="C120" s="56">
        <v>10200</v>
      </c>
      <c r="D120" s="56">
        <v>10200</v>
      </c>
      <c r="E120" s="56">
        <v>10200</v>
      </c>
      <c r="F120" s="56">
        <v>100</v>
      </c>
      <c r="G120" s="56">
        <v>100</v>
      </c>
      <c r="H120" s="56">
        <v>100</v>
      </c>
    </row>
    <row r="121" spans="1:8" ht="12.75">
      <c r="A121" s="99" t="s">
        <v>92</v>
      </c>
      <c r="B121" s="87"/>
      <c r="C121" s="52">
        <v>10200</v>
      </c>
      <c r="D121" s="52">
        <v>10200</v>
      </c>
      <c r="E121" s="52">
        <v>10200</v>
      </c>
      <c r="F121" s="52">
        <v>100</v>
      </c>
      <c r="G121" s="52">
        <v>100</v>
      </c>
      <c r="H121" s="52">
        <v>100</v>
      </c>
    </row>
    <row r="122" spans="1:8" ht="12.75">
      <c r="A122" s="97" t="s">
        <v>197</v>
      </c>
      <c r="B122" s="70"/>
      <c r="C122" s="39">
        <v>10200</v>
      </c>
      <c r="D122" s="39">
        <v>10200</v>
      </c>
      <c r="E122" s="39">
        <v>10200</v>
      </c>
      <c r="F122" s="39">
        <v>100</v>
      </c>
      <c r="G122" s="39">
        <v>100</v>
      </c>
      <c r="H122" s="39">
        <v>100</v>
      </c>
    </row>
    <row r="123" spans="1:8" ht="12.75">
      <c r="A123" s="97" t="s">
        <v>199</v>
      </c>
      <c r="B123" s="70"/>
      <c r="C123" s="39">
        <v>10200</v>
      </c>
      <c r="D123" s="39">
        <v>10200</v>
      </c>
      <c r="E123" s="39">
        <v>10200</v>
      </c>
      <c r="F123" s="39">
        <v>100</v>
      </c>
      <c r="G123" s="39">
        <v>100</v>
      </c>
      <c r="H123" s="39">
        <v>100</v>
      </c>
    </row>
    <row r="124" spans="1:8" ht="12.75">
      <c r="A124" s="107" t="s">
        <v>233</v>
      </c>
      <c r="B124" s="70"/>
      <c r="C124" s="55">
        <v>189160</v>
      </c>
      <c r="D124" s="55">
        <v>122800</v>
      </c>
      <c r="E124" s="55">
        <v>122800</v>
      </c>
      <c r="F124" s="55">
        <v>64.9185</v>
      </c>
      <c r="G124" s="55">
        <v>100</v>
      </c>
      <c r="H124" s="55">
        <v>64.9185</v>
      </c>
    </row>
    <row r="125" spans="1:8" ht="12.75">
      <c r="A125" s="108" t="s">
        <v>234</v>
      </c>
      <c r="B125" s="70"/>
      <c r="C125" s="56">
        <v>34300</v>
      </c>
      <c r="D125" s="56">
        <v>34300</v>
      </c>
      <c r="E125" s="56">
        <v>34300</v>
      </c>
      <c r="F125" s="56">
        <v>100</v>
      </c>
      <c r="G125" s="56">
        <v>100</v>
      </c>
      <c r="H125" s="56">
        <v>100</v>
      </c>
    </row>
    <row r="126" spans="1:8" ht="12.75">
      <c r="A126" s="99" t="s">
        <v>92</v>
      </c>
      <c r="B126" s="87"/>
      <c r="C126" s="52">
        <v>34300</v>
      </c>
      <c r="D126" s="52">
        <v>34300</v>
      </c>
      <c r="E126" s="52">
        <v>34300</v>
      </c>
      <c r="F126" s="52">
        <v>100</v>
      </c>
      <c r="G126" s="52">
        <v>100</v>
      </c>
      <c r="H126" s="52">
        <v>100</v>
      </c>
    </row>
    <row r="127" spans="1:8" ht="12.75">
      <c r="A127" s="97" t="s">
        <v>197</v>
      </c>
      <c r="B127" s="70"/>
      <c r="C127" s="39">
        <v>34300</v>
      </c>
      <c r="D127" s="39">
        <v>34300</v>
      </c>
      <c r="E127" s="39">
        <v>34300</v>
      </c>
      <c r="F127" s="39">
        <v>100</v>
      </c>
      <c r="G127" s="39">
        <v>100</v>
      </c>
      <c r="H127" s="39">
        <v>100</v>
      </c>
    </row>
    <row r="128" spans="1:8" ht="12.75">
      <c r="A128" s="97" t="s">
        <v>226</v>
      </c>
      <c r="B128" s="70"/>
      <c r="C128" s="39">
        <v>34300</v>
      </c>
      <c r="D128" s="39">
        <v>34300</v>
      </c>
      <c r="E128" s="39">
        <v>34300</v>
      </c>
      <c r="F128" s="39">
        <v>100</v>
      </c>
      <c r="G128" s="39">
        <v>100</v>
      </c>
      <c r="H128" s="39">
        <v>100</v>
      </c>
    </row>
    <row r="129" spans="1:8" ht="12.75">
      <c r="A129" s="108" t="s">
        <v>235</v>
      </c>
      <c r="B129" s="70"/>
      <c r="C129" s="56">
        <v>35000</v>
      </c>
      <c r="D129" s="56">
        <v>35000</v>
      </c>
      <c r="E129" s="56">
        <v>35000</v>
      </c>
      <c r="F129" s="56">
        <v>100</v>
      </c>
      <c r="G129" s="56">
        <v>100</v>
      </c>
      <c r="H129" s="56">
        <v>100</v>
      </c>
    </row>
    <row r="130" spans="1:8" ht="12.75">
      <c r="A130" s="99" t="s">
        <v>92</v>
      </c>
      <c r="B130" s="87"/>
      <c r="C130" s="52">
        <v>35000</v>
      </c>
      <c r="D130" s="52">
        <v>35000</v>
      </c>
      <c r="E130" s="52">
        <v>35000</v>
      </c>
      <c r="F130" s="52">
        <v>100</v>
      </c>
      <c r="G130" s="52">
        <v>100</v>
      </c>
      <c r="H130" s="52">
        <v>100</v>
      </c>
    </row>
    <row r="131" spans="1:8" ht="12.75">
      <c r="A131" s="97" t="s">
        <v>197</v>
      </c>
      <c r="B131" s="70"/>
      <c r="C131" s="39">
        <v>35000</v>
      </c>
      <c r="D131" s="39">
        <v>35000</v>
      </c>
      <c r="E131" s="39">
        <v>35000</v>
      </c>
      <c r="F131" s="39">
        <v>100</v>
      </c>
      <c r="G131" s="39">
        <v>100</v>
      </c>
      <c r="H131" s="39">
        <v>100</v>
      </c>
    </row>
    <row r="132" spans="1:8" ht="12.75">
      <c r="A132" s="97" t="s">
        <v>226</v>
      </c>
      <c r="B132" s="70"/>
      <c r="C132" s="39">
        <v>35000</v>
      </c>
      <c r="D132" s="39">
        <v>35000</v>
      </c>
      <c r="E132" s="39">
        <v>35000</v>
      </c>
      <c r="F132" s="39">
        <v>100</v>
      </c>
      <c r="G132" s="39">
        <v>100</v>
      </c>
      <c r="H132" s="39">
        <v>100</v>
      </c>
    </row>
    <row r="133" spans="1:8" ht="12.75">
      <c r="A133" s="99" t="s">
        <v>236</v>
      </c>
      <c r="B133" s="87"/>
      <c r="C133" s="52">
        <v>50000</v>
      </c>
      <c r="D133" s="52">
        <v>50000</v>
      </c>
      <c r="E133" s="52">
        <v>50000</v>
      </c>
      <c r="F133" s="52">
        <v>100</v>
      </c>
      <c r="G133" s="52">
        <v>100</v>
      </c>
      <c r="H133" s="52">
        <v>100</v>
      </c>
    </row>
    <row r="134" spans="1:8" ht="12.75">
      <c r="A134" s="99" t="s">
        <v>92</v>
      </c>
      <c r="B134" s="87"/>
      <c r="C134" s="52">
        <v>50000</v>
      </c>
      <c r="D134" s="52">
        <v>50000</v>
      </c>
      <c r="E134" s="52">
        <v>50000</v>
      </c>
      <c r="F134" s="52">
        <v>100</v>
      </c>
      <c r="G134" s="52">
        <v>100</v>
      </c>
      <c r="H134" s="52">
        <v>100</v>
      </c>
    </row>
    <row r="135" spans="1:8" ht="12.75">
      <c r="A135" s="97" t="s">
        <v>197</v>
      </c>
      <c r="B135" s="70"/>
      <c r="C135" s="39">
        <v>50000</v>
      </c>
      <c r="D135" s="39">
        <v>50000</v>
      </c>
      <c r="E135" s="39">
        <v>50000</v>
      </c>
      <c r="F135" s="39">
        <v>100</v>
      </c>
      <c r="G135" s="39">
        <v>100</v>
      </c>
      <c r="H135" s="39">
        <v>100</v>
      </c>
    </row>
    <row r="136" spans="1:8" ht="12.75">
      <c r="A136" s="97" t="s">
        <v>213</v>
      </c>
      <c r="B136" s="70"/>
      <c r="C136" s="39">
        <v>50000</v>
      </c>
      <c r="D136" s="39">
        <v>50000</v>
      </c>
      <c r="E136" s="39">
        <v>50000</v>
      </c>
      <c r="F136" s="39">
        <v>100</v>
      </c>
      <c r="G136" s="39">
        <v>100</v>
      </c>
      <c r="H136" s="39">
        <v>100</v>
      </c>
    </row>
    <row r="137" spans="1:8" ht="23.25" customHeight="1">
      <c r="A137" s="109" t="s">
        <v>237</v>
      </c>
      <c r="B137" s="110"/>
      <c r="C137" s="57">
        <v>66360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</row>
    <row r="138" spans="1:8" ht="12.75">
      <c r="A138" s="99" t="s">
        <v>86</v>
      </c>
      <c r="B138" s="87"/>
      <c r="C138" s="52">
        <v>66360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</row>
    <row r="139" spans="1:8" ht="12.75">
      <c r="A139" s="97" t="s">
        <v>197</v>
      </c>
      <c r="B139" s="70"/>
      <c r="C139" s="39">
        <v>66360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</row>
    <row r="140" spans="1:8" ht="12.75">
      <c r="A140" s="97" t="s">
        <v>213</v>
      </c>
      <c r="B140" s="70"/>
      <c r="C140" s="39">
        <v>66360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</row>
    <row r="141" spans="1:8" ht="12.75">
      <c r="A141" s="108" t="s">
        <v>238</v>
      </c>
      <c r="B141" s="70"/>
      <c r="C141" s="56">
        <v>3500</v>
      </c>
      <c r="D141" s="56">
        <v>3500</v>
      </c>
      <c r="E141" s="56">
        <v>3500</v>
      </c>
      <c r="F141" s="56">
        <v>100</v>
      </c>
      <c r="G141" s="56">
        <v>100</v>
      </c>
      <c r="H141" s="56">
        <v>100</v>
      </c>
    </row>
    <row r="142" spans="1:8" ht="12.75">
      <c r="A142" s="99" t="s">
        <v>86</v>
      </c>
      <c r="B142" s="87"/>
      <c r="C142" s="52">
        <v>3500</v>
      </c>
      <c r="D142" s="52">
        <v>3500</v>
      </c>
      <c r="E142" s="52">
        <v>3500</v>
      </c>
      <c r="F142" s="52">
        <v>100</v>
      </c>
      <c r="G142" s="52">
        <v>100</v>
      </c>
      <c r="H142" s="52">
        <v>100</v>
      </c>
    </row>
    <row r="143" spans="1:8" ht="12.75">
      <c r="A143" s="97" t="s">
        <v>197</v>
      </c>
      <c r="B143" s="70"/>
      <c r="C143" s="39">
        <v>3500</v>
      </c>
      <c r="D143" s="39">
        <v>3500</v>
      </c>
      <c r="E143" s="39">
        <v>3500</v>
      </c>
      <c r="F143" s="39">
        <v>100</v>
      </c>
      <c r="G143" s="39">
        <v>100</v>
      </c>
      <c r="H143" s="39">
        <v>100</v>
      </c>
    </row>
    <row r="144" spans="1:8" ht="12.75">
      <c r="A144" s="97" t="s">
        <v>199</v>
      </c>
      <c r="B144" s="70"/>
      <c r="C144" s="39">
        <v>3500</v>
      </c>
      <c r="D144" s="39">
        <v>3500</v>
      </c>
      <c r="E144" s="39">
        <v>3500</v>
      </c>
      <c r="F144" s="39">
        <v>100</v>
      </c>
      <c r="G144" s="39">
        <v>100</v>
      </c>
      <c r="H144" s="39">
        <v>100</v>
      </c>
    </row>
    <row r="145" spans="1:8" ht="12.75">
      <c r="A145" s="108" t="s">
        <v>239</v>
      </c>
      <c r="B145" s="70"/>
      <c r="C145" s="56">
        <v>0</v>
      </c>
      <c r="D145" s="56">
        <v>0</v>
      </c>
      <c r="E145" s="56">
        <v>0</v>
      </c>
      <c r="F145" s="56">
        <v>0</v>
      </c>
      <c r="G145" s="56">
        <v>0</v>
      </c>
      <c r="H145" s="56">
        <v>0</v>
      </c>
    </row>
    <row r="146" spans="1:8" ht="12.75">
      <c r="A146" s="99" t="s">
        <v>86</v>
      </c>
      <c r="B146" s="87"/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</row>
    <row r="147" spans="1:8" ht="12.75">
      <c r="A147" s="97" t="s">
        <v>197</v>
      </c>
      <c r="B147" s="70"/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</row>
    <row r="148" spans="1:8" ht="12.75">
      <c r="A148" s="97" t="s">
        <v>199</v>
      </c>
      <c r="B148" s="70"/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</row>
    <row r="149" spans="1:8" ht="12.75">
      <c r="A149" s="107" t="s">
        <v>240</v>
      </c>
      <c r="B149" s="70"/>
      <c r="C149" s="55">
        <v>320100</v>
      </c>
      <c r="D149" s="55">
        <v>332400</v>
      </c>
      <c r="E149" s="55">
        <v>355100</v>
      </c>
      <c r="F149" s="55">
        <v>103.8425</v>
      </c>
      <c r="G149" s="55">
        <v>106.8291</v>
      </c>
      <c r="H149" s="55">
        <v>110.934</v>
      </c>
    </row>
    <row r="150" spans="1:8" ht="12.75">
      <c r="A150" s="108" t="s">
        <v>241</v>
      </c>
      <c r="B150" s="70"/>
      <c r="C150" s="56">
        <v>215000</v>
      </c>
      <c r="D150" s="56">
        <v>227300</v>
      </c>
      <c r="E150" s="56">
        <v>250000</v>
      </c>
      <c r="F150" s="56">
        <v>105.7209</v>
      </c>
      <c r="G150" s="56">
        <v>109.9868</v>
      </c>
      <c r="H150" s="56">
        <v>116.279</v>
      </c>
    </row>
    <row r="151" spans="1:8" ht="12.75">
      <c r="A151" s="99" t="s">
        <v>92</v>
      </c>
      <c r="B151" s="87"/>
      <c r="C151" s="52">
        <v>215000</v>
      </c>
      <c r="D151" s="52">
        <v>227300</v>
      </c>
      <c r="E151" s="52">
        <v>250000</v>
      </c>
      <c r="F151" s="52">
        <v>105.7209</v>
      </c>
      <c r="G151" s="52">
        <v>109.9868</v>
      </c>
      <c r="H151" s="52">
        <v>116.279</v>
      </c>
    </row>
    <row r="152" spans="1:8" ht="12.75">
      <c r="A152" s="97" t="s">
        <v>197</v>
      </c>
      <c r="B152" s="70"/>
      <c r="C152" s="39">
        <v>215000</v>
      </c>
      <c r="D152" s="39">
        <v>227300</v>
      </c>
      <c r="E152" s="39">
        <v>250000</v>
      </c>
      <c r="F152" s="39">
        <v>105.7209</v>
      </c>
      <c r="G152" s="39">
        <v>109.9868</v>
      </c>
      <c r="H152" s="39">
        <v>116.279</v>
      </c>
    </row>
    <row r="153" spans="1:8" ht="12.75">
      <c r="A153" s="97" t="s">
        <v>208</v>
      </c>
      <c r="B153" s="70"/>
      <c r="C153" s="39">
        <v>215000</v>
      </c>
      <c r="D153" s="39">
        <v>227300</v>
      </c>
      <c r="E153" s="39">
        <v>250000</v>
      </c>
      <c r="F153" s="39">
        <v>105.7209</v>
      </c>
      <c r="G153" s="39">
        <v>109.9868</v>
      </c>
      <c r="H153" s="39">
        <v>116.279</v>
      </c>
    </row>
    <row r="154" spans="1:8" ht="12.75">
      <c r="A154" s="108" t="s">
        <v>242</v>
      </c>
      <c r="B154" s="70"/>
      <c r="C154" s="56">
        <v>105100</v>
      </c>
      <c r="D154" s="56">
        <v>105100</v>
      </c>
      <c r="E154" s="56">
        <v>105100</v>
      </c>
      <c r="F154" s="56">
        <v>100</v>
      </c>
      <c r="G154" s="56">
        <v>100</v>
      </c>
      <c r="H154" s="56">
        <v>100</v>
      </c>
    </row>
    <row r="155" spans="1:8" ht="12.75">
      <c r="A155" s="99" t="s">
        <v>86</v>
      </c>
      <c r="B155" s="87"/>
      <c r="C155" s="52">
        <v>105100</v>
      </c>
      <c r="D155" s="52">
        <v>105100</v>
      </c>
      <c r="E155" s="52">
        <v>105100</v>
      </c>
      <c r="F155" s="52">
        <v>100</v>
      </c>
      <c r="G155" s="52">
        <v>100</v>
      </c>
      <c r="H155" s="52">
        <v>100</v>
      </c>
    </row>
    <row r="156" spans="1:8" ht="12.75">
      <c r="A156" s="97" t="s">
        <v>197</v>
      </c>
      <c r="B156" s="70"/>
      <c r="C156" s="39">
        <v>105100</v>
      </c>
      <c r="D156" s="39">
        <v>105100</v>
      </c>
      <c r="E156" s="39">
        <v>105100</v>
      </c>
      <c r="F156" s="39">
        <v>100</v>
      </c>
      <c r="G156" s="39">
        <v>100</v>
      </c>
      <c r="H156" s="39">
        <v>100</v>
      </c>
    </row>
    <row r="157" spans="1:8" ht="12.75">
      <c r="A157" s="97" t="s">
        <v>208</v>
      </c>
      <c r="B157" s="70"/>
      <c r="C157" s="39">
        <v>105100</v>
      </c>
      <c r="D157" s="39">
        <v>105100</v>
      </c>
      <c r="E157" s="39">
        <v>105100</v>
      </c>
      <c r="F157" s="39">
        <v>100</v>
      </c>
      <c r="G157" s="39">
        <v>100</v>
      </c>
      <c r="H157" s="39">
        <v>100</v>
      </c>
    </row>
    <row r="158" spans="1:8" ht="12.75">
      <c r="A158" s="107" t="s">
        <v>243</v>
      </c>
      <c r="B158" s="70"/>
      <c r="C158" s="55">
        <v>20000</v>
      </c>
      <c r="D158" s="55">
        <v>20000</v>
      </c>
      <c r="E158" s="55">
        <v>20000</v>
      </c>
      <c r="F158" s="55">
        <v>100</v>
      </c>
      <c r="G158" s="55">
        <v>100</v>
      </c>
      <c r="H158" s="55">
        <v>100</v>
      </c>
    </row>
    <row r="159" spans="1:8" ht="12.75">
      <c r="A159" s="108" t="s">
        <v>244</v>
      </c>
      <c r="B159" s="70"/>
      <c r="C159" s="56">
        <v>20000</v>
      </c>
      <c r="D159" s="56">
        <v>20000</v>
      </c>
      <c r="E159" s="56">
        <v>20000</v>
      </c>
      <c r="F159" s="56">
        <v>100</v>
      </c>
      <c r="G159" s="56">
        <v>100</v>
      </c>
      <c r="H159" s="56">
        <v>100</v>
      </c>
    </row>
    <row r="160" spans="1:8" ht="12.75">
      <c r="A160" s="99" t="s">
        <v>86</v>
      </c>
      <c r="B160" s="87"/>
      <c r="C160" s="52">
        <v>20000</v>
      </c>
      <c r="D160" s="52">
        <v>20000</v>
      </c>
      <c r="E160" s="52">
        <v>20000</v>
      </c>
      <c r="F160" s="52">
        <v>100</v>
      </c>
      <c r="G160" s="52">
        <v>100</v>
      </c>
      <c r="H160" s="52">
        <v>100</v>
      </c>
    </row>
    <row r="161" spans="1:8" ht="12.75">
      <c r="A161" s="97" t="s">
        <v>197</v>
      </c>
      <c r="B161" s="70"/>
      <c r="C161" s="39">
        <v>20000</v>
      </c>
      <c r="D161" s="39">
        <v>20000</v>
      </c>
      <c r="E161" s="39">
        <v>20000</v>
      </c>
      <c r="F161" s="39">
        <v>100</v>
      </c>
      <c r="G161" s="39">
        <v>100</v>
      </c>
      <c r="H161" s="39">
        <v>100</v>
      </c>
    </row>
    <row r="162" spans="1:8" ht="12.75">
      <c r="A162" s="97" t="s">
        <v>199</v>
      </c>
      <c r="B162" s="70"/>
      <c r="C162" s="39">
        <v>20000</v>
      </c>
      <c r="D162" s="39">
        <v>20000</v>
      </c>
      <c r="E162" s="39">
        <v>20000</v>
      </c>
      <c r="F162" s="39">
        <v>100</v>
      </c>
      <c r="G162" s="39">
        <v>100</v>
      </c>
      <c r="H162" s="39">
        <v>100</v>
      </c>
    </row>
    <row r="163" spans="1:8" ht="12.75">
      <c r="A163" s="107" t="s">
        <v>245</v>
      </c>
      <c r="B163" s="70"/>
      <c r="C163" s="55">
        <v>18700</v>
      </c>
      <c r="D163" s="55">
        <v>18700</v>
      </c>
      <c r="E163" s="55">
        <v>18700</v>
      </c>
      <c r="F163" s="55">
        <v>100</v>
      </c>
      <c r="G163" s="55">
        <v>100</v>
      </c>
      <c r="H163" s="55">
        <v>100</v>
      </c>
    </row>
    <row r="164" spans="1:8" ht="12.75">
      <c r="A164" s="108" t="s">
        <v>246</v>
      </c>
      <c r="B164" s="70"/>
      <c r="C164" s="56">
        <v>18700</v>
      </c>
      <c r="D164" s="56">
        <v>18700</v>
      </c>
      <c r="E164" s="56">
        <v>18700</v>
      </c>
      <c r="F164" s="56">
        <v>100</v>
      </c>
      <c r="G164" s="56">
        <v>100</v>
      </c>
      <c r="H164" s="56">
        <v>100</v>
      </c>
    </row>
    <row r="165" spans="1:8" ht="12.75">
      <c r="A165" s="99" t="s">
        <v>86</v>
      </c>
      <c r="B165" s="87"/>
      <c r="C165" s="52">
        <v>18700</v>
      </c>
      <c r="D165" s="52">
        <v>18700</v>
      </c>
      <c r="E165" s="52">
        <v>18700</v>
      </c>
      <c r="F165" s="52">
        <v>100</v>
      </c>
      <c r="G165" s="52">
        <v>100</v>
      </c>
      <c r="H165" s="52">
        <v>100</v>
      </c>
    </row>
    <row r="166" spans="1:8" ht="12.75">
      <c r="A166" s="97" t="s">
        <v>197</v>
      </c>
      <c r="B166" s="70"/>
      <c r="C166" s="39">
        <v>18700</v>
      </c>
      <c r="D166" s="39">
        <v>18700</v>
      </c>
      <c r="E166" s="39">
        <v>18700</v>
      </c>
      <c r="F166" s="39">
        <v>100</v>
      </c>
      <c r="G166" s="39">
        <v>100</v>
      </c>
      <c r="H166" s="39">
        <v>100</v>
      </c>
    </row>
    <row r="167" spans="1:8" ht="12.75">
      <c r="A167" s="97" t="s">
        <v>199</v>
      </c>
      <c r="B167" s="70"/>
      <c r="C167" s="39">
        <v>18700</v>
      </c>
      <c r="D167" s="39">
        <v>18700</v>
      </c>
      <c r="E167" s="39">
        <v>18700</v>
      </c>
      <c r="F167" s="39">
        <v>100</v>
      </c>
      <c r="G167" s="39">
        <v>100</v>
      </c>
      <c r="H167" s="39">
        <v>100</v>
      </c>
    </row>
    <row r="168" spans="1:8" ht="12.75">
      <c r="A168" s="107" t="s">
        <v>247</v>
      </c>
      <c r="B168" s="70"/>
      <c r="C168" s="55">
        <v>603000</v>
      </c>
      <c r="D168" s="55">
        <v>603000</v>
      </c>
      <c r="E168" s="55">
        <v>474000</v>
      </c>
      <c r="F168" s="55">
        <v>100</v>
      </c>
      <c r="G168" s="55">
        <v>78.6069</v>
      </c>
      <c r="H168" s="55">
        <v>78.6069</v>
      </c>
    </row>
    <row r="169" spans="1:8" ht="12.75">
      <c r="A169" s="108" t="s">
        <v>248</v>
      </c>
      <c r="B169" s="70"/>
      <c r="C169" s="56">
        <v>603000</v>
      </c>
      <c r="D169" s="56">
        <v>603000</v>
      </c>
      <c r="E169" s="56">
        <v>474000</v>
      </c>
      <c r="F169" s="56">
        <v>100</v>
      </c>
      <c r="G169" s="56">
        <v>78.6069</v>
      </c>
      <c r="H169" s="56">
        <v>78.6069</v>
      </c>
    </row>
    <row r="170" spans="1:8" ht="12.75">
      <c r="A170" s="99" t="s">
        <v>92</v>
      </c>
      <c r="B170" s="87"/>
      <c r="C170" s="52">
        <v>603000</v>
      </c>
      <c r="D170" s="52">
        <v>603000</v>
      </c>
      <c r="E170" s="52">
        <v>474000</v>
      </c>
      <c r="F170" s="52">
        <v>100</v>
      </c>
      <c r="G170" s="52">
        <v>78.6069</v>
      </c>
      <c r="H170" s="52">
        <v>78.6069</v>
      </c>
    </row>
    <row r="171" spans="1:8" ht="12.75">
      <c r="A171" s="97" t="s">
        <v>197</v>
      </c>
      <c r="B171" s="70"/>
      <c r="C171" s="39">
        <v>603000</v>
      </c>
      <c r="D171" s="39">
        <v>603000</v>
      </c>
      <c r="E171" s="39">
        <v>474000</v>
      </c>
      <c r="F171" s="39">
        <v>100</v>
      </c>
      <c r="G171" s="39">
        <v>78.6069</v>
      </c>
      <c r="H171" s="39">
        <v>78.6069</v>
      </c>
    </row>
    <row r="172" spans="1:8" ht="12.75">
      <c r="A172" s="97" t="s">
        <v>198</v>
      </c>
      <c r="B172" s="70"/>
      <c r="C172" s="39">
        <v>470000</v>
      </c>
      <c r="D172" s="39">
        <v>505000</v>
      </c>
      <c r="E172" s="39">
        <v>385000</v>
      </c>
      <c r="F172" s="39">
        <v>107.4468</v>
      </c>
      <c r="G172" s="39">
        <v>76.2376</v>
      </c>
      <c r="H172" s="39">
        <v>81.9148</v>
      </c>
    </row>
    <row r="173" spans="1:8" ht="12.75">
      <c r="A173" s="97" t="s">
        <v>199</v>
      </c>
      <c r="B173" s="70"/>
      <c r="C173" s="39">
        <v>133000</v>
      </c>
      <c r="D173" s="39">
        <v>98000</v>
      </c>
      <c r="E173" s="39">
        <v>89000</v>
      </c>
      <c r="F173" s="39">
        <v>73.6842</v>
      </c>
      <c r="G173" s="39">
        <v>90.8163</v>
      </c>
      <c r="H173" s="39">
        <v>66.9172</v>
      </c>
    </row>
    <row r="174" spans="1:8" ht="12.75">
      <c r="A174" s="107" t="s">
        <v>249</v>
      </c>
      <c r="B174" s="70"/>
      <c r="C174" s="55">
        <v>4000</v>
      </c>
      <c r="D174" s="55">
        <v>4000</v>
      </c>
      <c r="E174" s="55">
        <v>4000</v>
      </c>
      <c r="F174" s="55">
        <v>100</v>
      </c>
      <c r="G174" s="55">
        <v>100</v>
      </c>
      <c r="H174" s="55">
        <v>100</v>
      </c>
    </row>
    <row r="175" spans="1:8" ht="12.75">
      <c r="A175" s="108" t="s">
        <v>250</v>
      </c>
      <c r="B175" s="70"/>
      <c r="C175" s="56">
        <v>1000</v>
      </c>
      <c r="D175" s="56">
        <v>1000</v>
      </c>
      <c r="E175" s="56">
        <v>1000</v>
      </c>
      <c r="F175" s="56">
        <v>100</v>
      </c>
      <c r="G175" s="56">
        <v>100</v>
      </c>
      <c r="H175" s="56">
        <v>100</v>
      </c>
    </row>
    <row r="176" spans="1:8" ht="12.75">
      <c r="A176" s="99" t="s">
        <v>86</v>
      </c>
      <c r="B176" s="87"/>
      <c r="C176" s="52">
        <v>1000</v>
      </c>
      <c r="D176" s="52">
        <v>1000</v>
      </c>
      <c r="E176" s="52">
        <v>1000</v>
      </c>
      <c r="F176" s="52">
        <v>100</v>
      </c>
      <c r="G176" s="52">
        <v>100</v>
      </c>
      <c r="H176" s="52">
        <v>100</v>
      </c>
    </row>
    <row r="177" spans="1:8" ht="12.75">
      <c r="A177" s="97" t="s">
        <v>197</v>
      </c>
      <c r="B177" s="70"/>
      <c r="C177" s="39">
        <v>1000</v>
      </c>
      <c r="D177" s="39">
        <v>1000</v>
      </c>
      <c r="E177" s="39">
        <v>1000</v>
      </c>
      <c r="F177" s="39">
        <v>100</v>
      </c>
      <c r="G177" s="39">
        <v>100</v>
      </c>
      <c r="H177" s="39">
        <v>100</v>
      </c>
    </row>
    <row r="178" spans="1:8" ht="12.75">
      <c r="A178" s="97" t="s">
        <v>199</v>
      </c>
      <c r="B178" s="70"/>
      <c r="C178" s="39">
        <v>1000</v>
      </c>
      <c r="D178" s="39">
        <v>1000</v>
      </c>
      <c r="E178" s="39">
        <v>1000</v>
      </c>
      <c r="F178" s="39">
        <v>100</v>
      </c>
      <c r="G178" s="39">
        <v>100</v>
      </c>
      <c r="H178" s="39">
        <v>100</v>
      </c>
    </row>
    <row r="179" spans="1:8" ht="12.75">
      <c r="A179" s="108" t="s">
        <v>251</v>
      </c>
      <c r="B179" s="70"/>
      <c r="C179" s="56">
        <v>3000</v>
      </c>
      <c r="D179" s="56">
        <v>3000</v>
      </c>
      <c r="E179" s="56">
        <v>3000</v>
      </c>
      <c r="F179" s="56">
        <v>100</v>
      </c>
      <c r="G179" s="56">
        <v>100</v>
      </c>
      <c r="H179" s="56">
        <v>100</v>
      </c>
    </row>
    <row r="180" spans="1:8" ht="12.75">
      <c r="A180" s="99" t="s">
        <v>86</v>
      </c>
      <c r="B180" s="87"/>
      <c r="C180" s="52">
        <v>3000</v>
      </c>
      <c r="D180" s="52">
        <v>3000</v>
      </c>
      <c r="E180" s="52">
        <v>3000</v>
      </c>
      <c r="F180" s="52">
        <v>100</v>
      </c>
      <c r="G180" s="52">
        <v>100</v>
      </c>
      <c r="H180" s="52">
        <v>100</v>
      </c>
    </row>
    <row r="181" spans="1:8" ht="12.75">
      <c r="A181" s="97" t="s">
        <v>197</v>
      </c>
      <c r="B181" s="70"/>
      <c r="C181" s="39">
        <v>3000</v>
      </c>
      <c r="D181" s="39">
        <v>3000</v>
      </c>
      <c r="E181" s="39">
        <v>3000</v>
      </c>
      <c r="F181" s="39">
        <v>100</v>
      </c>
      <c r="G181" s="39">
        <v>100</v>
      </c>
      <c r="H181" s="39">
        <v>100</v>
      </c>
    </row>
    <row r="182" spans="1:8" ht="12.75">
      <c r="A182" s="97" t="s">
        <v>199</v>
      </c>
      <c r="B182" s="70"/>
      <c r="C182" s="39">
        <v>3000</v>
      </c>
      <c r="D182" s="39">
        <v>3000</v>
      </c>
      <c r="E182" s="39">
        <v>3000</v>
      </c>
      <c r="F182" s="39">
        <v>100</v>
      </c>
      <c r="G182" s="39">
        <v>100</v>
      </c>
      <c r="H182" s="39">
        <v>100</v>
      </c>
    </row>
    <row r="183" spans="1:8" ht="12.75">
      <c r="A183" s="107" t="s">
        <v>252</v>
      </c>
      <c r="B183" s="70"/>
      <c r="C183" s="55">
        <v>33015</v>
      </c>
      <c r="D183" s="55">
        <v>0</v>
      </c>
      <c r="E183" s="55">
        <v>0</v>
      </c>
      <c r="F183" s="55">
        <v>0</v>
      </c>
      <c r="G183" s="55">
        <v>0</v>
      </c>
      <c r="H183" s="55">
        <v>0</v>
      </c>
    </row>
    <row r="184" spans="1:8" ht="12.75">
      <c r="A184" s="108" t="s">
        <v>253</v>
      </c>
      <c r="B184" s="70"/>
      <c r="C184" s="56">
        <v>33015</v>
      </c>
      <c r="D184" s="56">
        <v>0</v>
      </c>
      <c r="E184" s="56">
        <v>0</v>
      </c>
      <c r="F184" s="56">
        <v>0</v>
      </c>
      <c r="G184" s="56">
        <v>0</v>
      </c>
      <c r="H184" s="56">
        <v>0</v>
      </c>
    </row>
    <row r="185" spans="1:8" ht="12.75">
      <c r="A185" s="99" t="s">
        <v>86</v>
      </c>
      <c r="B185" s="87"/>
      <c r="C185" s="52">
        <v>6603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</row>
    <row r="186" spans="1:8" ht="12.75">
      <c r="A186" s="97" t="s">
        <v>201</v>
      </c>
      <c r="B186" s="70"/>
      <c r="C186" s="39">
        <v>6603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</row>
    <row r="187" spans="1:8" ht="12.75">
      <c r="A187" s="97" t="s">
        <v>202</v>
      </c>
      <c r="B187" s="70"/>
      <c r="C187" s="39">
        <v>6603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</row>
    <row r="188" spans="1:8" ht="12.75">
      <c r="A188" s="99" t="s">
        <v>92</v>
      </c>
      <c r="B188" s="87"/>
      <c r="C188" s="52">
        <v>26412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</row>
    <row r="189" spans="1:8" ht="12.75">
      <c r="A189" s="97" t="s">
        <v>201</v>
      </c>
      <c r="B189" s="70"/>
      <c r="C189" s="39">
        <v>26412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</row>
    <row r="190" spans="1:8" ht="12.75">
      <c r="A190" s="97" t="s">
        <v>202</v>
      </c>
      <c r="B190" s="70"/>
      <c r="C190" s="39">
        <v>26412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</row>
    <row r="191" spans="1:8" ht="12.75">
      <c r="A191" s="106" t="s">
        <v>254</v>
      </c>
      <c r="B191" s="70"/>
      <c r="C191" s="54">
        <v>314433</v>
      </c>
      <c r="D191" s="54">
        <v>315097</v>
      </c>
      <c r="E191" s="54">
        <v>315097</v>
      </c>
      <c r="F191" s="54">
        <v>100.2111</v>
      </c>
      <c r="G191" s="54">
        <v>100</v>
      </c>
      <c r="H191" s="54">
        <v>100.2111</v>
      </c>
    </row>
    <row r="192" spans="1:8" ht="12.75">
      <c r="A192" s="107" t="s">
        <v>255</v>
      </c>
      <c r="B192" s="70"/>
      <c r="C192" s="55">
        <v>153750</v>
      </c>
      <c r="D192" s="55">
        <v>153750</v>
      </c>
      <c r="E192" s="55">
        <v>153750</v>
      </c>
      <c r="F192" s="55">
        <v>100</v>
      </c>
      <c r="G192" s="55">
        <v>100</v>
      </c>
      <c r="H192" s="55">
        <v>100</v>
      </c>
    </row>
    <row r="193" spans="1:8" ht="12.75">
      <c r="A193" s="108" t="s">
        <v>196</v>
      </c>
      <c r="B193" s="70"/>
      <c r="C193" s="56">
        <v>114450</v>
      </c>
      <c r="D193" s="56">
        <v>114450</v>
      </c>
      <c r="E193" s="56">
        <v>114450</v>
      </c>
      <c r="F193" s="56">
        <v>100</v>
      </c>
      <c r="G193" s="56">
        <v>100</v>
      </c>
      <c r="H193" s="56">
        <v>100</v>
      </c>
    </row>
    <row r="194" spans="1:8" ht="12.75">
      <c r="A194" s="99" t="s">
        <v>86</v>
      </c>
      <c r="B194" s="87"/>
      <c r="C194" s="52">
        <v>113388</v>
      </c>
      <c r="D194" s="52">
        <v>113388</v>
      </c>
      <c r="E194" s="52">
        <v>113388</v>
      </c>
      <c r="F194" s="52">
        <v>100</v>
      </c>
      <c r="G194" s="52">
        <v>100</v>
      </c>
      <c r="H194" s="52">
        <v>100</v>
      </c>
    </row>
    <row r="195" spans="1:8" ht="12.75">
      <c r="A195" s="97" t="s">
        <v>197</v>
      </c>
      <c r="B195" s="70"/>
      <c r="C195" s="39">
        <v>113388</v>
      </c>
      <c r="D195" s="39">
        <v>113388</v>
      </c>
      <c r="E195" s="39">
        <v>113388</v>
      </c>
      <c r="F195" s="39">
        <v>100</v>
      </c>
      <c r="G195" s="39">
        <v>100</v>
      </c>
      <c r="H195" s="39">
        <v>100</v>
      </c>
    </row>
    <row r="196" spans="1:8" ht="12.75">
      <c r="A196" s="97" t="s">
        <v>198</v>
      </c>
      <c r="B196" s="70"/>
      <c r="C196" s="39">
        <v>93888</v>
      </c>
      <c r="D196" s="39">
        <v>93888</v>
      </c>
      <c r="E196" s="39">
        <v>93888</v>
      </c>
      <c r="F196" s="39">
        <v>100</v>
      </c>
      <c r="G196" s="39">
        <v>100</v>
      </c>
      <c r="H196" s="39">
        <v>100</v>
      </c>
    </row>
    <row r="197" spans="1:8" ht="12.75">
      <c r="A197" s="97" t="s">
        <v>199</v>
      </c>
      <c r="B197" s="70"/>
      <c r="C197" s="39">
        <v>19500</v>
      </c>
      <c r="D197" s="39">
        <v>19500</v>
      </c>
      <c r="E197" s="39">
        <v>19500</v>
      </c>
      <c r="F197" s="39">
        <v>100</v>
      </c>
      <c r="G197" s="39">
        <v>100</v>
      </c>
      <c r="H197" s="39">
        <v>100</v>
      </c>
    </row>
    <row r="198" spans="1:8" ht="12.75">
      <c r="A198" s="99" t="s">
        <v>88</v>
      </c>
      <c r="B198" s="87"/>
      <c r="C198" s="52">
        <v>1062</v>
      </c>
      <c r="D198" s="52">
        <v>1062</v>
      </c>
      <c r="E198" s="52">
        <v>1062</v>
      </c>
      <c r="F198" s="52">
        <v>100</v>
      </c>
      <c r="G198" s="52">
        <v>100</v>
      </c>
      <c r="H198" s="52">
        <v>100</v>
      </c>
    </row>
    <row r="199" spans="1:8" ht="12.75">
      <c r="A199" s="97" t="s">
        <v>197</v>
      </c>
      <c r="B199" s="70"/>
      <c r="C199" s="39">
        <v>1062</v>
      </c>
      <c r="D199" s="39">
        <v>1062</v>
      </c>
      <c r="E199" s="39">
        <v>1062</v>
      </c>
      <c r="F199" s="39">
        <v>100</v>
      </c>
      <c r="G199" s="39">
        <v>100</v>
      </c>
      <c r="H199" s="39">
        <v>100</v>
      </c>
    </row>
    <row r="200" spans="1:8" ht="12.75">
      <c r="A200" s="97" t="s">
        <v>199</v>
      </c>
      <c r="B200" s="70"/>
      <c r="C200" s="39">
        <v>1062</v>
      </c>
      <c r="D200" s="39">
        <v>1062</v>
      </c>
      <c r="E200" s="39">
        <v>1062</v>
      </c>
      <c r="F200" s="39">
        <v>100</v>
      </c>
      <c r="G200" s="39">
        <v>100</v>
      </c>
      <c r="H200" s="39">
        <v>100</v>
      </c>
    </row>
    <row r="201" spans="1:8" ht="12.75">
      <c r="A201" s="108" t="s">
        <v>256</v>
      </c>
      <c r="B201" s="70"/>
      <c r="C201" s="56">
        <v>36300</v>
      </c>
      <c r="D201" s="56">
        <v>36300</v>
      </c>
      <c r="E201" s="56">
        <v>36300</v>
      </c>
      <c r="F201" s="56">
        <v>100</v>
      </c>
      <c r="G201" s="56">
        <v>100</v>
      </c>
      <c r="H201" s="56">
        <v>100</v>
      </c>
    </row>
    <row r="202" spans="1:8" ht="12.75">
      <c r="A202" s="99" t="s">
        <v>86</v>
      </c>
      <c r="B202" s="87"/>
      <c r="C202" s="52">
        <v>20000</v>
      </c>
      <c r="D202" s="52">
        <v>20000</v>
      </c>
      <c r="E202" s="52">
        <v>20000</v>
      </c>
      <c r="F202" s="52">
        <v>100</v>
      </c>
      <c r="G202" s="52">
        <v>100</v>
      </c>
      <c r="H202" s="52">
        <v>100</v>
      </c>
    </row>
    <row r="203" spans="1:8" ht="12.75">
      <c r="A203" s="97" t="s">
        <v>197</v>
      </c>
      <c r="B203" s="70"/>
      <c r="C203" s="39">
        <v>20000</v>
      </c>
      <c r="D203" s="39">
        <v>20000</v>
      </c>
      <c r="E203" s="39">
        <v>20000</v>
      </c>
      <c r="F203" s="39">
        <v>100</v>
      </c>
      <c r="G203" s="39">
        <v>100</v>
      </c>
      <c r="H203" s="39">
        <v>100</v>
      </c>
    </row>
    <row r="204" spans="1:8" ht="12.75">
      <c r="A204" s="97" t="s">
        <v>199</v>
      </c>
      <c r="B204" s="70"/>
      <c r="C204" s="39">
        <v>20000</v>
      </c>
      <c r="D204" s="39">
        <v>20000</v>
      </c>
      <c r="E204" s="39">
        <v>20000</v>
      </c>
      <c r="F204" s="39">
        <v>100</v>
      </c>
      <c r="G204" s="39">
        <v>100</v>
      </c>
      <c r="H204" s="39">
        <v>100</v>
      </c>
    </row>
    <row r="205" spans="1:8" ht="12.75">
      <c r="A205" s="99" t="s">
        <v>88</v>
      </c>
      <c r="B205" s="87"/>
      <c r="C205" s="52">
        <v>16300</v>
      </c>
      <c r="D205" s="52">
        <v>16300</v>
      </c>
      <c r="E205" s="52">
        <v>16300</v>
      </c>
      <c r="F205" s="52">
        <v>100</v>
      </c>
      <c r="G205" s="52">
        <v>100</v>
      </c>
      <c r="H205" s="52">
        <v>100</v>
      </c>
    </row>
    <row r="206" spans="1:8" ht="12.75">
      <c r="A206" s="97" t="s">
        <v>197</v>
      </c>
      <c r="B206" s="70"/>
      <c r="C206" s="39">
        <v>16300</v>
      </c>
      <c r="D206" s="39">
        <v>16300</v>
      </c>
      <c r="E206" s="39">
        <v>16300</v>
      </c>
      <c r="F206" s="39">
        <v>100</v>
      </c>
      <c r="G206" s="39">
        <v>100</v>
      </c>
      <c r="H206" s="39">
        <v>100</v>
      </c>
    </row>
    <row r="207" spans="1:8" ht="12.75">
      <c r="A207" s="97" t="s">
        <v>199</v>
      </c>
      <c r="B207" s="70"/>
      <c r="C207" s="39">
        <v>16300</v>
      </c>
      <c r="D207" s="39">
        <v>16300</v>
      </c>
      <c r="E207" s="39">
        <v>16300</v>
      </c>
      <c r="F207" s="39">
        <v>100</v>
      </c>
      <c r="G207" s="39">
        <v>100</v>
      </c>
      <c r="H207" s="39">
        <v>100</v>
      </c>
    </row>
    <row r="208" spans="1:8" ht="12.75">
      <c r="A208" s="108" t="s">
        <v>257</v>
      </c>
      <c r="B208" s="70"/>
      <c r="C208" s="56">
        <v>3000</v>
      </c>
      <c r="D208" s="56">
        <v>3000</v>
      </c>
      <c r="E208" s="56">
        <v>3000</v>
      </c>
      <c r="F208" s="56">
        <v>100</v>
      </c>
      <c r="G208" s="56">
        <v>100</v>
      </c>
      <c r="H208" s="56">
        <v>100</v>
      </c>
    </row>
    <row r="209" spans="1:8" ht="12.75">
      <c r="A209" s="99" t="s">
        <v>88</v>
      </c>
      <c r="B209" s="87"/>
      <c r="C209" s="52">
        <v>3000</v>
      </c>
      <c r="D209" s="52">
        <v>3000</v>
      </c>
      <c r="E209" s="52">
        <v>3000</v>
      </c>
      <c r="F209" s="52">
        <v>100</v>
      </c>
      <c r="G209" s="52">
        <v>100</v>
      </c>
      <c r="H209" s="52">
        <v>100</v>
      </c>
    </row>
    <row r="210" spans="1:8" ht="12.75">
      <c r="A210" s="97" t="s">
        <v>197</v>
      </c>
      <c r="B210" s="70"/>
      <c r="C210" s="39">
        <v>3000</v>
      </c>
      <c r="D210" s="39">
        <v>3000</v>
      </c>
      <c r="E210" s="39">
        <v>3000</v>
      </c>
      <c r="F210" s="39">
        <v>100</v>
      </c>
      <c r="G210" s="39">
        <v>100</v>
      </c>
      <c r="H210" s="39">
        <v>100</v>
      </c>
    </row>
    <row r="211" spans="1:8" ht="12.75">
      <c r="A211" s="97" t="s">
        <v>199</v>
      </c>
      <c r="B211" s="70"/>
      <c r="C211" s="39">
        <v>3000</v>
      </c>
      <c r="D211" s="39">
        <v>3000</v>
      </c>
      <c r="E211" s="39">
        <v>3000</v>
      </c>
      <c r="F211" s="39">
        <v>100</v>
      </c>
      <c r="G211" s="39">
        <v>100</v>
      </c>
      <c r="H211" s="39">
        <v>100</v>
      </c>
    </row>
    <row r="212" spans="1:8" ht="12.75">
      <c r="A212" s="107" t="s">
        <v>258</v>
      </c>
      <c r="B212" s="70"/>
      <c r="C212" s="55">
        <v>160683</v>
      </c>
      <c r="D212" s="55">
        <v>161347</v>
      </c>
      <c r="E212" s="55">
        <v>161347</v>
      </c>
      <c r="F212" s="55">
        <v>100.4132</v>
      </c>
      <c r="G212" s="55">
        <v>100</v>
      </c>
      <c r="H212" s="55">
        <v>100.4132</v>
      </c>
    </row>
    <row r="213" spans="1:8" ht="12.75">
      <c r="A213" s="108" t="s">
        <v>196</v>
      </c>
      <c r="B213" s="70"/>
      <c r="C213" s="56">
        <v>160683</v>
      </c>
      <c r="D213" s="56">
        <v>161347</v>
      </c>
      <c r="E213" s="56">
        <v>161347</v>
      </c>
      <c r="F213" s="56">
        <v>100.4132</v>
      </c>
      <c r="G213" s="56">
        <v>100</v>
      </c>
      <c r="H213" s="56">
        <v>100.4132</v>
      </c>
    </row>
    <row r="214" spans="1:8" ht="12.75">
      <c r="A214" s="99" t="s">
        <v>86</v>
      </c>
      <c r="B214" s="87"/>
      <c r="C214" s="52">
        <v>109045</v>
      </c>
      <c r="D214" s="52">
        <v>109045</v>
      </c>
      <c r="E214" s="52">
        <v>109045</v>
      </c>
      <c r="F214" s="52">
        <v>100</v>
      </c>
      <c r="G214" s="52">
        <v>100</v>
      </c>
      <c r="H214" s="52">
        <v>100</v>
      </c>
    </row>
    <row r="215" spans="1:8" ht="12.75">
      <c r="A215" s="97" t="s">
        <v>197</v>
      </c>
      <c r="B215" s="70"/>
      <c r="C215" s="39">
        <v>109045</v>
      </c>
      <c r="D215" s="39">
        <v>109045</v>
      </c>
      <c r="E215" s="39">
        <v>109045</v>
      </c>
      <c r="F215" s="39">
        <v>100</v>
      </c>
      <c r="G215" s="39">
        <v>100</v>
      </c>
      <c r="H215" s="39">
        <v>100</v>
      </c>
    </row>
    <row r="216" spans="1:8" ht="12.75">
      <c r="A216" s="97" t="s">
        <v>198</v>
      </c>
      <c r="B216" s="70"/>
      <c r="C216" s="39">
        <v>82089</v>
      </c>
      <c r="D216" s="39">
        <v>82089</v>
      </c>
      <c r="E216" s="39">
        <v>82089</v>
      </c>
      <c r="F216" s="39">
        <v>100</v>
      </c>
      <c r="G216" s="39">
        <v>100</v>
      </c>
      <c r="H216" s="39">
        <v>100</v>
      </c>
    </row>
    <row r="217" spans="1:8" ht="12.75">
      <c r="A217" s="97" t="s">
        <v>199</v>
      </c>
      <c r="B217" s="70"/>
      <c r="C217" s="39">
        <v>26690</v>
      </c>
      <c r="D217" s="39">
        <v>26690</v>
      </c>
      <c r="E217" s="39">
        <v>26690</v>
      </c>
      <c r="F217" s="39">
        <v>100</v>
      </c>
      <c r="G217" s="39">
        <v>100</v>
      </c>
      <c r="H217" s="39">
        <v>100</v>
      </c>
    </row>
    <row r="218" spans="1:8" ht="12.75">
      <c r="A218" s="97" t="s">
        <v>200</v>
      </c>
      <c r="B218" s="70"/>
      <c r="C218" s="39">
        <v>266</v>
      </c>
      <c r="D218" s="39">
        <v>266</v>
      </c>
      <c r="E218" s="39">
        <v>266</v>
      </c>
      <c r="F218" s="39">
        <v>100</v>
      </c>
      <c r="G218" s="39">
        <v>100</v>
      </c>
      <c r="H218" s="39">
        <v>100</v>
      </c>
    </row>
    <row r="219" spans="1:8" ht="12.75">
      <c r="A219" s="99" t="s">
        <v>88</v>
      </c>
      <c r="B219" s="87"/>
      <c r="C219" s="52">
        <v>51638</v>
      </c>
      <c r="D219" s="52">
        <v>52302</v>
      </c>
      <c r="E219" s="52">
        <v>52302</v>
      </c>
      <c r="F219" s="52">
        <v>101.2858</v>
      </c>
      <c r="G219" s="52">
        <v>100</v>
      </c>
      <c r="H219" s="52">
        <v>101.2858</v>
      </c>
    </row>
    <row r="220" spans="1:8" ht="12.75">
      <c r="A220" s="97" t="s">
        <v>197</v>
      </c>
      <c r="B220" s="70"/>
      <c r="C220" s="39">
        <v>44311</v>
      </c>
      <c r="D220" s="39">
        <v>44975</v>
      </c>
      <c r="E220" s="39">
        <v>44975</v>
      </c>
      <c r="F220" s="39">
        <v>101.4984</v>
      </c>
      <c r="G220" s="39">
        <v>100</v>
      </c>
      <c r="H220" s="39">
        <v>101.4984</v>
      </c>
    </row>
    <row r="221" spans="1:8" ht="12.75">
      <c r="A221" s="97" t="s">
        <v>199</v>
      </c>
      <c r="B221" s="70"/>
      <c r="C221" s="39">
        <v>44311</v>
      </c>
      <c r="D221" s="39">
        <v>44975</v>
      </c>
      <c r="E221" s="39">
        <v>44975</v>
      </c>
      <c r="F221" s="39">
        <v>101.4984</v>
      </c>
      <c r="G221" s="39">
        <v>100</v>
      </c>
      <c r="H221" s="39">
        <v>101.4984</v>
      </c>
    </row>
    <row r="222" spans="1:8" ht="12.75">
      <c r="A222" s="97" t="s">
        <v>201</v>
      </c>
      <c r="B222" s="70"/>
      <c r="C222" s="39">
        <v>7327</v>
      </c>
      <c r="D222" s="39">
        <v>7327</v>
      </c>
      <c r="E222" s="39">
        <v>7327</v>
      </c>
      <c r="F222" s="39">
        <v>100</v>
      </c>
      <c r="G222" s="39">
        <v>100</v>
      </c>
      <c r="H222" s="39">
        <v>100</v>
      </c>
    </row>
    <row r="223" spans="1:8" ht="12.75">
      <c r="A223" s="97" t="s">
        <v>203</v>
      </c>
      <c r="B223" s="70"/>
      <c r="C223" s="39">
        <v>7327</v>
      </c>
      <c r="D223" s="39">
        <v>7327</v>
      </c>
      <c r="E223" s="39">
        <v>7327</v>
      </c>
      <c r="F223" s="39">
        <v>100</v>
      </c>
      <c r="G223" s="39">
        <v>100</v>
      </c>
      <c r="H223" s="39">
        <v>100</v>
      </c>
    </row>
    <row r="224" spans="1:8" ht="12.75">
      <c r="A224" s="106" t="s">
        <v>259</v>
      </c>
      <c r="B224" s="70"/>
      <c r="C224" s="54">
        <v>259095</v>
      </c>
      <c r="D224" s="54">
        <v>259095</v>
      </c>
      <c r="E224" s="54">
        <v>259095</v>
      </c>
      <c r="F224" s="54">
        <v>100</v>
      </c>
      <c r="G224" s="54">
        <v>100</v>
      </c>
      <c r="H224" s="54">
        <v>100</v>
      </c>
    </row>
    <row r="225" spans="1:8" ht="12.75">
      <c r="A225" s="107" t="s">
        <v>260</v>
      </c>
      <c r="B225" s="70"/>
      <c r="C225" s="55">
        <v>259095</v>
      </c>
      <c r="D225" s="55">
        <v>259095</v>
      </c>
      <c r="E225" s="55">
        <v>259095</v>
      </c>
      <c r="F225" s="55">
        <v>100</v>
      </c>
      <c r="G225" s="55">
        <v>100</v>
      </c>
      <c r="H225" s="55">
        <v>100</v>
      </c>
    </row>
    <row r="226" spans="1:8" ht="12.75">
      <c r="A226" s="108" t="s">
        <v>196</v>
      </c>
      <c r="B226" s="70"/>
      <c r="C226" s="56">
        <v>248190</v>
      </c>
      <c r="D226" s="56">
        <v>248190</v>
      </c>
      <c r="E226" s="56">
        <v>248190</v>
      </c>
      <c r="F226" s="56">
        <v>100</v>
      </c>
      <c r="G226" s="56">
        <v>100</v>
      </c>
      <c r="H226" s="56">
        <v>100</v>
      </c>
    </row>
    <row r="227" spans="1:8" ht="12.75">
      <c r="A227" s="99" t="s">
        <v>86</v>
      </c>
      <c r="B227" s="87"/>
      <c r="C227" s="52">
        <v>232536</v>
      </c>
      <c r="D227" s="52">
        <v>232536</v>
      </c>
      <c r="E227" s="52">
        <v>232536</v>
      </c>
      <c r="F227" s="52">
        <v>100</v>
      </c>
      <c r="G227" s="52">
        <v>100</v>
      </c>
      <c r="H227" s="52">
        <v>100</v>
      </c>
    </row>
    <row r="228" spans="1:8" ht="12.75">
      <c r="A228" s="97" t="s">
        <v>197</v>
      </c>
      <c r="B228" s="70"/>
      <c r="C228" s="39">
        <v>222036</v>
      </c>
      <c r="D228" s="39">
        <v>222036</v>
      </c>
      <c r="E228" s="39">
        <v>222036</v>
      </c>
      <c r="F228" s="39">
        <v>100</v>
      </c>
      <c r="G228" s="39">
        <v>100</v>
      </c>
      <c r="H228" s="39">
        <v>100</v>
      </c>
    </row>
    <row r="229" spans="1:8" s="1" customFormat="1" ht="12.75">
      <c r="A229" s="96" t="s">
        <v>198</v>
      </c>
      <c r="B229" s="95"/>
      <c r="C229" s="3">
        <v>155300</v>
      </c>
      <c r="D229" s="3">
        <v>155300</v>
      </c>
      <c r="E229" s="3">
        <v>155300</v>
      </c>
      <c r="F229" s="3">
        <v>100</v>
      </c>
      <c r="G229" s="3">
        <v>100</v>
      </c>
      <c r="H229" s="3">
        <v>100</v>
      </c>
    </row>
    <row r="230" spans="1:8" s="1" customFormat="1" ht="12.75">
      <c r="A230" s="96" t="s">
        <v>199</v>
      </c>
      <c r="B230" s="95"/>
      <c r="C230" s="3">
        <v>66546</v>
      </c>
      <c r="D230" s="3">
        <v>66546</v>
      </c>
      <c r="E230" s="3">
        <v>66546</v>
      </c>
      <c r="F230" s="3">
        <v>100</v>
      </c>
      <c r="G230" s="3">
        <v>100</v>
      </c>
      <c r="H230" s="3">
        <v>100</v>
      </c>
    </row>
    <row r="231" spans="1:8" s="1" customFormat="1" ht="12.75">
      <c r="A231" s="96" t="s">
        <v>200</v>
      </c>
      <c r="B231" s="95"/>
      <c r="C231" s="3">
        <v>190</v>
      </c>
      <c r="D231" s="3">
        <v>190</v>
      </c>
      <c r="E231" s="3">
        <v>190</v>
      </c>
      <c r="F231" s="3">
        <v>100</v>
      </c>
      <c r="G231" s="3">
        <v>100</v>
      </c>
      <c r="H231" s="3">
        <v>100</v>
      </c>
    </row>
    <row r="232" spans="1:8" ht="12.75">
      <c r="A232" s="97" t="s">
        <v>201</v>
      </c>
      <c r="B232" s="70"/>
      <c r="C232" s="39">
        <v>10500</v>
      </c>
      <c r="D232" s="39">
        <v>10500</v>
      </c>
      <c r="E232" s="39">
        <v>10500</v>
      </c>
      <c r="F232" s="39">
        <v>100</v>
      </c>
      <c r="G232" s="39">
        <v>100</v>
      </c>
      <c r="H232" s="39">
        <v>100</v>
      </c>
    </row>
    <row r="233" spans="1:8" ht="12.75">
      <c r="A233" s="97" t="s">
        <v>203</v>
      </c>
      <c r="B233" s="70"/>
      <c r="C233" s="39">
        <v>10500</v>
      </c>
      <c r="D233" s="39">
        <v>10500</v>
      </c>
      <c r="E233" s="39">
        <v>10500</v>
      </c>
      <c r="F233" s="39">
        <v>100</v>
      </c>
      <c r="G233" s="39">
        <v>100</v>
      </c>
      <c r="H233" s="39">
        <v>100</v>
      </c>
    </row>
    <row r="234" spans="1:8" ht="12.75">
      <c r="A234" s="99" t="s">
        <v>88</v>
      </c>
      <c r="B234" s="87"/>
      <c r="C234" s="52">
        <v>2654</v>
      </c>
      <c r="D234" s="52">
        <v>2654</v>
      </c>
      <c r="E234" s="52">
        <v>2654</v>
      </c>
      <c r="F234" s="52">
        <v>100</v>
      </c>
      <c r="G234" s="52">
        <v>100</v>
      </c>
      <c r="H234" s="52">
        <v>100</v>
      </c>
    </row>
    <row r="235" spans="1:8" ht="12.75">
      <c r="A235" s="97" t="s">
        <v>197</v>
      </c>
      <c r="B235" s="70"/>
      <c r="C235" s="39">
        <v>2654</v>
      </c>
      <c r="D235" s="39">
        <v>2654</v>
      </c>
      <c r="E235" s="39">
        <v>2654</v>
      </c>
      <c r="F235" s="39">
        <v>100</v>
      </c>
      <c r="G235" s="39">
        <v>100</v>
      </c>
      <c r="H235" s="39">
        <v>100</v>
      </c>
    </row>
    <row r="236" spans="1:8" ht="12.75">
      <c r="A236" s="97" t="s">
        <v>199</v>
      </c>
      <c r="B236" s="70"/>
      <c r="C236" s="39">
        <v>2654</v>
      </c>
      <c r="D236" s="39">
        <v>2654</v>
      </c>
      <c r="E236" s="39">
        <v>2654</v>
      </c>
      <c r="F236" s="39">
        <v>100</v>
      </c>
      <c r="G236" s="39">
        <v>100</v>
      </c>
      <c r="H236" s="39">
        <v>100</v>
      </c>
    </row>
    <row r="237" spans="1:8" ht="12.75">
      <c r="A237" s="99" t="s">
        <v>92</v>
      </c>
      <c r="B237" s="87"/>
      <c r="C237" s="52">
        <v>13000</v>
      </c>
      <c r="D237" s="52">
        <v>13000</v>
      </c>
      <c r="E237" s="52">
        <v>13000</v>
      </c>
      <c r="F237" s="52">
        <v>100</v>
      </c>
      <c r="G237" s="52">
        <v>100</v>
      </c>
      <c r="H237" s="52">
        <v>100</v>
      </c>
    </row>
    <row r="238" spans="1:8" ht="12.75">
      <c r="A238" s="97" t="s">
        <v>201</v>
      </c>
      <c r="B238" s="70"/>
      <c r="C238" s="39">
        <v>13000</v>
      </c>
      <c r="D238" s="39">
        <v>13000</v>
      </c>
      <c r="E238" s="39">
        <v>13000</v>
      </c>
      <c r="F238" s="39">
        <v>100</v>
      </c>
      <c r="G238" s="39">
        <v>100</v>
      </c>
      <c r="H238" s="39">
        <v>100</v>
      </c>
    </row>
    <row r="239" spans="1:8" ht="12.75">
      <c r="A239" s="97" t="s">
        <v>203</v>
      </c>
      <c r="B239" s="70"/>
      <c r="C239" s="39">
        <v>13000</v>
      </c>
      <c r="D239" s="39">
        <v>13000</v>
      </c>
      <c r="E239" s="39">
        <v>13000</v>
      </c>
      <c r="F239" s="39">
        <v>100</v>
      </c>
      <c r="G239" s="39">
        <v>100</v>
      </c>
      <c r="H239" s="39">
        <v>100</v>
      </c>
    </row>
    <row r="240" spans="1:8" ht="12.75">
      <c r="A240" s="108" t="s">
        <v>261</v>
      </c>
      <c r="B240" s="70"/>
      <c r="C240" s="56">
        <v>605</v>
      </c>
      <c r="D240" s="56">
        <v>605</v>
      </c>
      <c r="E240" s="56">
        <v>605</v>
      </c>
      <c r="F240" s="56">
        <v>100</v>
      </c>
      <c r="G240" s="56">
        <v>100</v>
      </c>
      <c r="H240" s="56">
        <v>100</v>
      </c>
    </row>
    <row r="241" spans="1:8" ht="12.75">
      <c r="A241" s="99" t="s">
        <v>86</v>
      </c>
      <c r="B241" s="87"/>
      <c r="C241" s="52">
        <v>605</v>
      </c>
      <c r="D241" s="52">
        <v>605</v>
      </c>
      <c r="E241" s="52">
        <v>605</v>
      </c>
      <c r="F241" s="52">
        <v>100</v>
      </c>
      <c r="G241" s="52">
        <v>100</v>
      </c>
      <c r="H241" s="52">
        <v>100</v>
      </c>
    </row>
    <row r="242" spans="1:8" ht="12.75">
      <c r="A242" s="97" t="s">
        <v>197</v>
      </c>
      <c r="B242" s="70"/>
      <c r="C242" s="39">
        <v>605</v>
      </c>
      <c r="D242" s="39">
        <v>605</v>
      </c>
      <c r="E242" s="39">
        <v>605</v>
      </c>
      <c r="F242" s="39">
        <v>100</v>
      </c>
      <c r="G242" s="39">
        <v>100</v>
      </c>
      <c r="H242" s="39">
        <v>100</v>
      </c>
    </row>
    <row r="243" spans="1:8" ht="12.75">
      <c r="A243" s="97" t="s">
        <v>199</v>
      </c>
      <c r="B243" s="70"/>
      <c r="C243" s="39">
        <v>605</v>
      </c>
      <c r="D243" s="39">
        <v>605</v>
      </c>
      <c r="E243" s="39">
        <v>605</v>
      </c>
      <c r="F243" s="39">
        <v>100</v>
      </c>
      <c r="G243" s="39">
        <v>100</v>
      </c>
      <c r="H243" s="39">
        <v>100</v>
      </c>
    </row>
    <row r="244" spans="1:8" ht="12.75">
      <c r="A244" s="108" t="s">
        <v>262</v>
      </c>
      <c r="B244" s="70"/>
      <c r="C244" s="56">
        <v>10300</v>
      </c>
      <c r="D244" s="56">
        <v>10300</v>
      </c>
      <c r="E244" s="56">
        <v>10300</v>
      </c>
      <c r="F244" s="56">
        <v>100</v>
      </c>
      <c r="G244" s="56">
        <v>100</v>
      </c>
      <c r="H244" s="56">
        <v>100</v>
      </c>
    </row>
    <row r="245" spans="1:8" ht="12.75">
      <c r="A245" s="99" t="s">
        <v>86</v>
      </c>
      <c r="B245" s="87"/>
      <c r="C245" s="52">
        <v>2500</v>
      </c>
      <c r="D245" s="52">
        <v>2500</v>
      </c>
      <c r="E245" s="52">
        <v>2500</v>
      </c>
      <c r="F245" s="52">
        <v>100</v>
      </c>
      <c r="G245" s="52">
        <v>100</v>
      </c>
      <c r="H245" s="52">
        <v>100</v>
      </c>
    </row>
    <row r="246" spans="1:8" ht="12.75">
      <c r="A246" s="97" t="s">
        <v>197</v>
      </c>
      <c r="B246" s="70"/>
      <c r="C246" s="39">
        <v>2500</v>
      </c>
      <c r="D246" s="39">
        <v>2500</v>
      </c>
      <c r="E246" s="39">
        <v>2500</v>
      </c>
      <c r="F246" s="39">
        <v>100</v>
      </c>
      <c r="G246" s="39">
        <v>100</v>
      </c>
      <c r="H246" s="39">
        <v>100</v>
      </c>
    </row>
    <row r="247" spans="1:8" ht="12.75">
      <c r="A247" s="97" t="s">
        <v>199</v>
      </c>
      <c r="B247" s="70"/>
      <c r="C247" s="39">
        <v>2500</v>
      </c>
      <c r="D247" s="39">
        <v>2500</v>
      </c>
      <c r="E247" s="39">
        <v>2500</v>
      </c>
      <c r="F247" s="39">
        <v>100</v>
      </c>
      <c r="G247" s="39">
        <v>100</v>
      </c>
      <c r="H247" s="39">
        <v>100</v>
      </c>
    </row>
    <row r="248" spans="1:8" ht="12.75">
      <c r="A248" s="99" t="s">
        <v>92</v>
      </c>
      <c r="B248" s="87"/>
      <c r="C248" s="52">
        <v>7800</v>
      </c>
      <c r="D248" s="52">
        <v>7800</v>
      </c>
      <c r="E248" s="52">
        <v>7800</v>
      </c>
      <c r="F248" s="52">
        <v>100</v>
      </c>
      <c r="G248" s="52">
        <v>100</v>
      </c>
      <c r="H248" s="52">
        <v>100</v>
      </c>
    </row>
    <row r="249" spans="1:8" ht="12.75">
      <c r="A249" s="97" t="s">
        <v>197</v>
      </c>
      <c r="B249" s="70"/>
      <c r="C249" s="39">
        <v>7800</v>
      </c>
      <c r="D249" s="39">
        <v>7800</v>
      </c>
      <c r="E249" s="39">
        <v>7800</v>
      </c>
      <c r="F249" s="39">
        <v>100</v>
      </c>
      <c r="G249" s="39">
        <v>100</v>
      </c>
      <c r="H249" s="39">
        <v>100</v>
      </c>
    </row>
    <row r="250" spans="1:8" ht="12.75">
      <c r="A250" s="97" t="s">
        <v>199</v>
      </c>
      <c r="B250" s="70"/>
      <c r="C250" s="39">
        <v>7800</v>
      </c>
      <c r="D250" s="39">
        <v>7800</v>
      </c>
      <c r="E250" s="39">
        <v>7800</v>
      </c>
      <c r="F250" s="39">
        <v>100</v>
      </c>
      <c r="G250" s="39">
        <v>100</v>
      </c>
      <c r="H250" s="39">
        <v>100</v>
      </c>
    </row>
    <row r="251" spans="1:8" ht="12.75">
      <c r="A251" s="106" t="s">
        <v>263</v>
      </c>
      <c r="B251" s="70"/>
      <c r="C251" s="54">
        <v>1631683</v>
      </c>
      <c r="D251" s="54">
        <v>1352183</v>
      </c>
      <c r="E251" s="54">
        <v>1352183</v>
      </c>
      <c r="F251" s="54">
        <v>82.8704</v>
      </c>
      <c r="G251" s="54">
        <v>100</v>
      </c>
      <c r="H251" s="54">
        <v>82.8704</v>
      </c>
    </row>
    <row r="252" spans="1:8" ht="12.75">
      <c r="A252" s="107" t="s">
        <v>264</v>
      </c>
      <c r="B252" s="70"/>
      <c r="C252" s="55">
        <v>1631683</v>
      </c>
      <c r="D252" s="55">
        <v>1352183</v>
      </c>
      <c r="E252" s="55">
        <v>1352183</v>
      </c>
      <c r="F252" s="55">
        <v>82.8704</v>
      </c>
      <c r="G252" s="55">
        <v>100</v>
      </c>
      <c r="H252" s="55">
        <v>82.8704</v>
      </c>
    </row>
    <row r="253" spans="1:8" ht="12.75">
      <c r="A253" s="108" t="s">
        <v>265</v>
      </c>
      <c r="B253" s="70"/>
      <c r="C253" s="56">
        <v>1618533</v>
      </c>
      <c r="D253" s="56">
        <v>1339033</v>
      </c>
      <c r="E253" s="56">
        <v>1339033</v>
      </c>
      <c r="F253" s="56">
        <v>82.7312</v>
      </c>
      <c r="G253" s="56">
        <v>100</v>
      </c>
      <c r="H253" s="56">
        <v>82.7312</v>
      </c>
    </row>
    <row r="254" spans="1:8" ht="12.75">
      <c r="A254" s="99" t="s">
        <v>86</v>
      </c>
      <c r="B254" s="87"/>
      <c r="C254" s="52">
        <v>1351741</v>
      </c>
      <c r="D254" s="52">
        <v>772241</v>
      </c>
      <c r="E254" s="52">
        <v>772241</v>
      </c>
      <c r="F254" s="52">
        <v>57.1293</v>
      </c>
      <c r="G254" s="52">
        <v>100</v>
      </c>
      <c r="H254" s="52">
        <v>57.1293</v>
      </c>
    </row>
    <row r="255" spans="1:8" ht="12.75">
      <c r="A255" s="97" t="s">
        <v>197</v>
      </c>
      <c r="B255" s="70"/>
      <c r="C255" s="39">
        <v>1351741</v>
      </c>
      <c r="D255" s="39">
        <v>772241</v>
      </c>
      <c r="E255" s="39">
        <v>772241</v>
      </c>
      <c r="F255" s="39">
        <v>57.1293</v>
      </c>
      <c r="G255" s="39">
        <v>100</v>
      </c>
      <c r="H255" s="39">
        <v>57.1293</v>
      </c>
    </row>
    <row r="256" spans="1:8" ht="12.75">
      <c r="A256" s="97" t="s">
        <v>198</v>
      </c>
      <c r="B256" s="70"/>
      <c r="C256" s="39">
        <v>1218000</v>
      </c>
      <c r="D256" s="39">
        <v>673500</v>
      </c>
      <c r="E256" s="39">
        <v>673500</v>
      </c>
      <c r="F256" s="39">
        <v>55.2955</v>
      </c>
      <c r="G256" s="39">
        <v>100</v>
      </c>
      <c r="H256" s="39">
        <v>55.2955</v>
      </c>
    </row>
    <row r="257" spans="1:8" ht="12.75">
      <c r="A257" s="97" t="s">
        <v>199</v>
      </c>
      <c r="B257" s="70"/>
      <c r="C257" s="39">
        <v>133741</v>
      </c>
      <c r="D257" s="39">
        <v>98741</v>
      </c>
      <c r="E257" s="39">
        <v>98741</v>
      </c>
      <c r="F257" s="39">
        <v>73.83</v>
      </c>
      <c r="G257" s="39">
        <v>100</v>
      </c>
      <c r="H257" s="39">
        <v>73.83</v>
      </c>
    </row>
    <row r="258" spans="1:8" ht="12.75">
      <c r="A258" s="99" t="s">
        <v>88</v>
      </c>
      <c r="B258" s="87"/>
      <c r="C258" s="52">
        <v>256090</v>
      </c>
      <c r="D258" s="52">
        <v>256090</v>
      </c>
      <c r="E258" s="52">
        <v>256090</v>
      </c>
      <c r="F258" s="52">
        <v>100</v>
      </c>
      <c r="G258" s="52">
        <v>100</v>
      </c>
      <c r="H258" s="52">
        <v>100</v>
      </c>
    </row>
    <row r="259" spans="1:8" ht="12.75">
      <c r="A259" s="97" t="s">
        <v>197</v>
      </c>
      <c r="B259" s="70"/>
      <c r="C259" s="39">
        <v>256090</v>
      </c>
      <c r="D259" s="39">
        <v>256090</v>
      </c>
      <c r="E259" s="39">
        <v>256090</v>
      </c>
      <c r="F259" s="39">
        <v>100</v>
      </c>
      <c r="G259" s="39">
        <v>100</v>
      </c>
      <c r="H259" s="39">
        <v>100</v>
      </c>
    </row>
    <row r="260" spans="1:8" ht="12.75">
      <c r="A260" s="97" t="s">
        <v>199</v>
      </c>
      <c r="B260" s="70"/>
      <c r="C260" s="39">
        <v>254740</v>
      </c>
      <c r="D260" s="39">
        <v>254740</v>
      </c>
      <c r="E260" s="39">
        <v>254740</v>
      </c>
      <c r="F260" s="39">
        <v>100</v>
      </c>
      <c r="G260" s="39">
        <v>100</v>
      </c>
      <c r="H260" s="39">
        <v>100</v>
      </c>
    </row>
    <row r="261" spans="1:8" ht="12.75">
      <c r="A261" s="97" t="s">
        <v>200</v>
      </c>
      <c r="B261" s="70"/>
      <c r="C261" s="39">
        <v>1350</v>
      </c>
      <c r="D261" s="39">
        <v>1350</v>
      </c>
      <c r="E261" s="39">
        <v>1350</v>
      </c>
      <c r="F261" s="39">
        <v>100</v>
      </c>
      <c r="G261" s="39">
        <v>100</v>
      </c>
      <c r="H261" s="39">
        <v>100</v>
      </c>
    </row>
    <row r="262" spans="1:8" ht="12.75">
      <c r="A262" s="99" t="s">
        <v>90</v>
      </c>
      <c r="B262" s="87"/>
      <c r="C262" s="52">
        <v>1000</v>
      </c>
      <c r="D262" s="52">
        <v>1000</v>
      </c>
      <c r="E262" s="52">
        <v>1000</v>
      </c>
      <c r="F262" s="52">
        <v>100</v>
      </c>
      <c r="G262" s="52">
        <v>100</v>
      </c>
      <c r="H262" s="52">
        <v>100</v>
      </c>
    </row>
    <row r="263" spans="1:8" ht="12.75">
      <c r="A263" s="97" t="s">
        <v>197</v>
      </c>
      <c r="B263" s="70"/>
      <c r="C263" s="39">
        <v>1000</v>
      </c>
      <c r="D263" s="39">
        <v>1000</v>
      </c>
      <c r="E263" s="39">
        <v>1000</v>
      </c>
      <c r="F263" s="39">
        <v>100</v>
      </c>
      <c r="G263" s="39">
        <v>100</v>
      </c>
      <c r="H263" s="39">
        <v>100</v>
      </c>
    </row>
    <row r="264" spans="1:8" ht="12.75">
      <c r="A264" s="97" t="s">
        <v>199</v>
      </c>
      <c r="B264" s="70"/>
      <c r="C264" s="39">
        <v>1000</v>
      </c>
      <c r="D264" s="39">
        <v>1000</v>
      </c>
      <c r="E264" s="39">
        <v>1000</v>
      </c>
      <c r="F264" s="39">
        <v>100</v>
      </c>
      <c r="G264" s="39">
        <v>100</v>
      </c>
      <c r="H264" s="39">
        <v>100</v>
      </c>
    </row>
    <row r="265" spans="1:8" ht="12.75">
      <c r="A265" s="99" t="s">
        <v>92</v>
      </c>
      <c r="B265" s="87"/>
      <c r="C265" s="52">
        <v>9702</v>
      </c>
      <c r="D265" s="52">
        <v>309702</v>
      </c>
      <c r="E265" s="52">
        <v>309702</v>
      </c>
      <c r="F265" s="52">
        <v>3192.1459</v>
      </c>
      <c r="G265" s="52">
        <v>100</v>
      </c>
      <c r="H265" s="52">
        <v>3192.1459</v>
      </c>
    </row>
    <row r="266" spans="1:8" ht="12.75">
      <c r="A266" s="97" t="s">
        <v>197</v>
      </c>
      <c r="B266" s="70"/>
      <c r="C266" s="39">
        <v>9702</v>
      </c>
      <c r="D266" s="39">
        <v>309702</v>
      </c>
      <c r="E266" s="39">
        <v>309702</v>
      </c>
      <c r="F266" s="39">
        <v>3192.1459</v>
      </c>
      <c r="G266" s="39">
        <v>100</v>
      </c>
      <c r="H266" s="39">
        <v>3192.1459</v>
      </c>
    </row>
    <row r="267" spans="1:8" ht="12.75">
      <c r="A267" s="97" t="s">
        <v>198</v>
      </c>
      <c r="B267" s="70"/>
      <c r="C267" s="39">
        <v>0</v>
      </c>
      <c r="D267" s="39">
        <v>300000</v>
      </c>
      <c r="E267" s="39">
        <v>300000</v>
      </c>
      <c r="F267" s="39">
        <v>0</v>
      </c>
      <c r="G267" s="39">
        <v>100</v>
      </c>
      <c r="H267" s="39">
        <v>0</v>
      </c>
    </row>
    <row r="268" spans="1:8" ht="12.75">
      <c r="A268" s="97" t="s">
        <v>199</v>
      </c>
      <c r="B268" s="70"/>
      <c r="C268" s="39">
        <v>9702</v>
      </c>
      <c r="D268" s="39">
        <v>9702</v>
      </c>
      <c r="E268" s="39">
        <v>9702</v>
      </c>
      <c r="F268" s="39">
        <v>100</v>
      </c>
      <c r="G268" s="39">
        <v>100</v>
      </c>
      <c r="H268" s="39">
        <v>100</v>
      </c>
    </row>
    <row r="269" spans="1:8" ht="12.75">
      <c r="A269" s="108" t="s">
        <v>266</v>
      </c>
      <c r="B269" s="70"/>
      <c r="C269" s="56">
        <v>13150</v>
      </c>
      <c r="D269" s="56">
        <v>13150</v>
      </c>
      <c r="E269" s="56">
        <v>13150</v>
      </c>
      <c r="F269" s="56">
        <v>100</v>
      </c>
      <c r="G269" s="56">
        <v>100</v>
      </c>
      <c r="H269" s="56">
        <v>100</v>
      </c>
    </row>
    <row r="270" spans="1:8" ht="12.75">
      <c r="A270" s="99" t="s">
        <v>88</v>
      </c>
      <c r="B270" s="87"/>
      <c r="C270" s="52">
        <v>12500</v>
      </c>
      <c r="D270" s="52">
        <v>12500</v>
      </c>
      <c r="E270" s="52">
        <v>12500</v>
      </c>
      <c r="F270" s="52">
        <v>100</v>
      </c>
      <c r="G270" s="52">
        <v>100</v>
      </c>
      <c r="H270" s="52">
        <v>100</v>
      </c>
    </row>
    <row r="271" spans="1:8" ht="12.75">
      <c r="A271" s="97" t="s">
        <v>201</v>
      </c>
      <c r="B271" s="70"/>
      <c r="C271" s="39">
        <v>12500</v>
      </c>
      <c r="D271" s="39">
        <v>12500</v>
      </c>
      <c r="E271" s="39">
        <v>12500</v>
      </c>
      <c r="F271" s="39">
        <v>100</v>
      </c>
      <c r="G271" s="39">
        <v>100</v>
      </c>
      <c r="H271" s="39">
        <v>100</v>
      </c>
    </row>
    <row r="272" spans="1:8" ht="12.75">
      <c r="A272" s="97" t="s">
        <v>203</v>
      </c>
      <c r="B272" s="70"/>
      <c r="C272" s="39">
        <v>12500</v>
      </c>
      <c r="D272" s="39">
        <v>12500</v>
      </c>
      <c r="E272" s="39">
        <v>12500</v>
      </c>
      <c r="F272" s="39">
        <v>100</v>
      </c>
      <c r="G272" s="39">
        <v>100</v>
      </c>
      <c r="H272" s="39">
        <v>100</v>
      </c>
    </row>
    <row r="273" spans="1:8" ht="12.75">
      <c r="A273" s="113" t="s">
        <v>95</v>
      </c>
      <c r="B273" s="114"/>
      <c r="C273" s="60">
        <v>650</v>
      </c>
      <c r="D273" s="60">
        <v>650</v>
      </c>
      <c r="E273" s="60">
        <v>650</v>
      </c>
      <c r="F273" s="60">
        <v>100</v>
      </c>
      <c r="G273" s="60">
        <v>100</v>
      </c>
      <c r="H273" s="60">
        <v>100</v>
      </c>
    </row>
    <row r="274" spans="1:8" ht="12.75">
      <c r="A274" s="97" t="s">
        <v>197</v>
      </c>
      <c r="B274" s="70"/>
      <c r="C274" s="39">
        <v>650</v>
      </c>
      <c r="D274" s="39">
        <v>650</v>
      </c>
      <c r="E274" s="39">
        <v>650</v>
      </c>
      <c r="F274" s="39">
        <v>100</v>
      </c>
      <c r="G274" s="39">
        <v>100</v>
      </c>
      <c r="H274" s="39">
        <v>100</v>
      </c>
    </row>
    <row r="275" spans="1:8" ht="12.75">
      <c r="A275" s="97" t="s">
        <v>199</v>
      </c>
      <c r="B275" s="70"/>
      <c r="C275" s="39">
        <v>650</v>
      </c>
      <c r="D275" s="39">
        <v>650</v>
      </c>
      <c r="E275" s="39">
        <v>650</v>
      </c>
      <c r="F275" s="39">
        <v>100</v>
      </c>
      <c r="G275" s="39">
        <v>100</v>
      </c>
      <c r="H275" s="39">
        <v>100</v>
      </c>
    </row>
    <row r="276" spans="1:8" ht="12.75">
      <c r="A276" s="106" t="s">
        <v>267</v>
      </c>
      <c r="B276" s="70"/>
      <c r="C276" s="54">
        <v>10437</v>
      </c>
      <c r="D276" s="54">
        <v>10437</v>
      </c>
      <c r="E276" s="54">
        <v>10437</v>
      </c>
      <c r="F276" s="54">
        <v>100</v>
      </c>
      <c r="G276" s="54">
        <v>100</v>
      </c>
      <c r="H276" s="54">
        <v>100</v>
      </c>
    </row>
    <row r="277" spans="1:8" ht="12.75">
      <c r="A277" s="107" t="s">
        <v>268</v>
      </c>
      <c r="B277" s="70"/>
      <c r="C277" s="55">
        <v>10437</v>
      </c>
      <c r="D277" s="55">
        <v>10437</v>
      </c>
      <c r="E277" s="55">
        <v>10437</v>
      </c>
      <c r="F277" s="55">
        <v>100</v>
      </c>
      <c r="G277" s="55">
        <v>100</v>
      </c>
      <c r="H277" s="55">
        <v>100</v>
      </c>
    </row>
    <row r="278" spans="1:8" ht="12.75">
      <c r="A278" s="108" t="s">
        <v>196</v>
      </c>
      <c r="B278" s="70"/>
      <c r="C278" s="56">
        <v>10437</v>
      </c>
      <c r="D278" s="56">
        <v>10437</v>
      </c>
      <c r="E278" s="56">
        <v>10437</v>
      </c>
      <c r="F278" s="56">
        <v>100</v>
      </c>
      <c r="G278" s="56">
        <v>100</v>
      </c>
      <c r="H278" s="56">
        <v>100</v>
      </c>
    </row>
    <row r="279" spans="1:8" ht="12.75">
      <c r="A279" s="100" t="s">
        <v>86</v>
      </c>
      <c r="B279" s="89"/>
      <c r="C279" s="45">
        <v>10437</v>
      </c>
      <c r="D279" s="45">
        <v>10437</v>
      </c>
      <c r="E279" s="45">
        <v>10437</v>
      </c>
      <c r="F279" s="45">
        <v>100</v>
      </c>
      <c r="G279" s="45">
        <v>100</v>
      </c>
      <c r="H279" s="45">
        <v>100</v>
      </c>
    </row>
    <row r="280" spans="1:8" ht="12.75">
      <c r="A280" s="111" t="s">
        <v>269</v>
      </c>
      <c r="B280" s="112"/>
      <c r="C280" s="35">
        <v>10437</v>
      </c>
      <c r="D280" s="35">
        <v>10437</v>
      </c>
      <c r="E280" s="35">
        <v>10437</v>
      </c>
      <c r="F280" s="35">
        <v>100</v>
      </c>
      <c r="G280" s="35">
        <v>100</v>
      </c>
      <c r="H280" s="35">
        <v>100</v>
      </c>
    </row>
    <row r="281" spans="1:8" ht="12.75">
      <c r="A281" s="111" t="s">
        <v>270</v>
      </c>
      <c r="B281" s="112"/>
      <c r="C281" s="35">
        <v>500</v>
      </c>
      <c r="D281" s="35">
        <v>500</v>
      </c>
      <c r="E281" s="35">
        <v>500</v>
      </c>
      <c r="F281" s="35">
        <v>100</v>
      </c>
      <c r="G281" s="35">
        <v>100</v>
      </c>
      <c r="H281" s="35">
        <v>100</v>
      </c>
    </row>
    <row r="282" spans="1:8" ht="12.75">
      <c r="A282" s="97" t="s">
        <v>197</v>
      </c>
      <c r="B282" s="70"/>
      <c r="C282" s="39">
        <v>100</v>
      </c>
      <c r="D282" s="39">
        <v>100</v>
      </c>
      <c r="E282" s="39">
        <v>100</v>
      </c>
      <c r="F282" s="39">
        <v>100</v>
      </c>
      <c r="G282" s="39">
        <v>100</v>
      </c>
      <c r="H282" s="39">
        <v>100</v>
      </c>
    </row>
    <row r="283" spans="1:8" ht="12.75">
      <c r="A283" s="97" t="s">
        <v>199</v>
      </c>
      <c r="B283" s="70"/>
      <c r="C283" s="39">
        <v>100</v>
      </c>
      <c r="D283" s="39">
        <v>100</v>
      </c>
      <c r="E283" s="39">
        <v>100</v>
      </c>
      <c r="F283" s="39">
        <v>100</v>
      </c>
      <c r="G283" s="39">
        <v>100</v>
      </c>
      <c r="H283" s="39">
        <v>100</v>
      </c>
    </row>
    <row r="284" spans="1:8" ht="12.75">
      <c r="A284" s="97" t="s">
        <v>201</v>
      </c>
      <c r="B284" s="70"/>
      <c r="C284" s="39">
        <v>400</v>
      </c>
      <c r="D284" s="39">
        <v>400</v>
      </c>
      <c r="E284" s="39">
        <v>400</v>
      </c>
      <c r="F284" s="39">
        <v>100</v>
      </c>
      <c r="G284" s="39">
        <v>100</v>
      </c>
      <c r="H284" s="39">
        <v>100</v>
      </c>
    </row>
    <row r="285" spans="1:8" ht="12.75">
      <c r="A285" s="97" t="s">
        <v>203</v>
      </c>
      <c r="B285" s="70"/>
      <c r="C285" s="39">
        <v>400</v>
      </c>
      <c r="D285" s="39">
        <v>400</v>
      </c>
      <c r="E285" s="39">
        <v>400</v>
      </c>
      <c r="F285" s="39">
        <v>100</v>
      </c>
      <c r="G285" s="39">
        <v>100</v>
      </c>
      <c r="H285" s="39">
        <v>100</v>
      </c>
    </row>
    <row r="286" spans="1:8" ht="12.75">
      <c r="A286" s="111" t="s">
        <v>271</v>
      </c>
      <c r="B286" s="112"/>
      <c r="C286" s="35">
        <v>1500</v>
      </c>
      <c r="D286" s="35">
        <v>1500</v>
      </c>
      <c r="E286" s="35">
        <v>1500</v>
      </c>
      <c r="F286" s="35">
        <v>100</v>
      </c>
      <c r="G286" s="35">
        <v>100</v>
      </c>
      <c r="H286" s="35">
        <v>100</v>
      </c>
    </row>
    <row r="287" spans="1:8" ht="12.75">
      <c r="A287" s="97" t="s">
        <v>197</v>
      </c>
      <c r="B287" s="70"/>
      <c r="C287" s="39">
        <v>1500</v>
      </c>
      <c r="D287" s="39">
        <v>1500</v>
      </c>
      <c r="E287" s="39">
        <v>1500</v>
      </c>
      <c r="F287" s="39">
        <v>100</v>
      </c>
      <c r="G287" s="39">
        <v>100</v>
      </c>
      <c r="H287" s="39">
        <v>100</v>
      </c>
    </row>
    <row r="288" spans="1:8" ht="12.75">
      <c r="A288" s="97" t="s">
        <v>199</v>
      </c>
      <c r="B288" s="70"/>
      <c r="C288" s="39">
        <v>1500</v>
      </c>
      <c r="D288" s="39">
        <v>1500</v>
      </c>
      <c r="E288" s="39">
        <v>1500</v>
      </c>
      <c r="F288" s="39">
        <v>100</v>
      </c>
      <c r="G288" s="39">
        <v>100</v>
      </c>
      <c r="H288" s="39">
        <v>100</v>
      </c>
    </row>
    <row r="289" spans="1:8" ht="12.75">
      <c r="A289" s="111" t="s">
        <v>272</v>
      </c>
      <c r="B289" s="112"/>
      <c r="C289" s="35">
        <v>600</v>
      </c>
      <c r="D289" s="35">
        <v>600</v>
      </c>
      <c r="E289" s="35">
        <v>600</v>
      </c>
      <c r="F289" s="35">
        <v>100</v>
      </c>
      <c r="G289" s="35">
        <v>100</v>
      </c>
      <c r="H289" s="35">
        <v>100</v>
      </c>
    </row>
    <row r="290" spans="1:8" ht="12.75">
      <c r="A290" s="97" t="s">
        <v>197</v>
      </c>
      <c r="B290" s="70"/>
      <c r="C290" s="39">
        <v>600</v>
      </c>
      <c r="D290" s="39">
        <v>600</v>
      </c>
      <c r="E290" s="39">
        <v>600</v>
      </c>
      <c r="F290" s="39">
        <v>100</v>
      </c>
      <c r="G290" s="39">
        <v>100</v>
      </c>
      <c r="H290" s="39">
        <v>100</v>
      </c>
    </row>
    <row r="291" spans="1:8" ht="12.75">
      <c r="A291" s="97" t="s">
        <v>199</v>
      </c>
      <c r="B291" s="70"/>
      <c r="C291" s="39">
        <v>600</v>
      </c>
      <c r="D291" s="39">
        <v>600</v>
      </c>
      <c r="E291" s="39">
        <v>600</v>
      </c>
      <c r="F291" s="39">
        <v>100</v>
      </c>
      <c r="G291" s="39">
        <v>100</v>
      </c>
      <c r="H291" s="39">
        <v>100</v>
      </c>
    </row>
    <row r="292" spans="1:8" ht="12.75">
      <c r="A292" s="111" t="s">
        <v>273</v>
      </c>
      <c r="B292" s="112"/>
      <c r="C292" s="35">
        <v>500</v>
      </c>
      <c r="D292" s="35">
        <v>500</v>
      </c>
      <c r="E292" s="35">
        <v>500</v>
      </c>
      <c r="F292" s="35">
        <v>100</v>
      </c>
      <c r="G292" s="35">
        <v>100</v>
      </c>
      <c r="H292" s="35">
        <v>100</v>
      </c>
    </row>
    <row r="293" spans="1:8" ht="12.75">
      <c r="A293" s="97" t="s">
        <v>197</v>
      </c>
      <c r="B293" s="70"/>
      <c r="C293" s="39">
        <v>500</v>
      </c>
      <c r="D293" s="39">
        <v>500</v>
      </c>
      <c r="E293" s="39">
        <v>500</v>
      </c>
      <c r="F293" s="39">
        <v>100</v>
      </c>
      <c r="G293" s="39">
        <v>100</v>
      </c>
      <c r="H293" s="39">
        <v>100</v>
      </c>
    </row>
    <row r="294" spans="1:8" ht="12.75">
      <c r="A294" s="97" t="s">
        <v>199</v>
      </c>
      <c r="B294" s="70"/>
      <c r="C294" s="39">
        <v>500</v>
      </c>
      <c r="D294" s="39">
        <v>500</v>
      </c>
      <c r="E294" s="39">
        <v>500</v>
      </c>
      <c r="F294" s="39">
        <v>100</v>
      </c>
      <c r="G294" s="39">
        <v>100</v>
      </c>
      <c r="H294" s="39">
        <v>100</v>
      </c>
    </row>
    <row r="295" spans="1:8" ht="12.75">
      <c r="A295" s="111" t="s">
        <v>274</v>
      </c>
      <c r="B295" s="112"/>
      <c r="C295" s="35">
        <v>500</v>
      </c>
      <c r="D295" s="35">
        <v>500</v>
      </c>
      <c r="E295" s="35">
        <v>500</v>
      </c>
      <c r="F295" s="35">
        <v>100</v>
      </c>
      <c r="G295" s="35">
        <v>100</v>
      </c>
      <c r="H295" s="35">
        <v>100</v>
      </c>
    </row>
    <row r="296" spans="1:8" ht="12.75">
      <c r="A296" s="97" t="s">
        <v>197</v>
      </c>
      <c r="B296" s="70"/>
      <c r="C296" s="39">
        <v>500</v>
      </c>
      <c r="D296" s="39">
        <v>500</v>
      </c>
      <c r="E296" s="39">
        <v>500</v>
      </c>
      <c r="F296" s="39">
        <v>100</v>
      </c>
      <c r="G296" s="39">
        <v>100</v>
      </c>
      <c r="H296" s="39">
        <v>100</v>
      </c>
    </row>
    <row r="297" spans="1:8" ht="12.75">
      <c r="A297" s="97" t="s">
        <v>199</v>
      </c>
      <c r="B297" s="70"/>
      <c r="C297" s="39">
        <v>500</v>
      </c>
      <c r="D297" s="39">
        <v>500</v>
      </c>
      <c r="E297" s="39">
        <v>500</v>
      </c>
      <c r="F297" s="39">
        <v>100</v>
      </c>
      <c r="G297" s="39">
        <v>100</v>
      </c>
      <c r="H297" s="39">
        <v>100</v>
      </c>
    </row>
    <row r="298" spans="1:8" ht="12.75">
      <c r="A298" s="111" t="s">
        <v>275</v>
      </c>
      <c r="B298" s="112"/>
      <c r="C298" s="35">
        <v>900</v>
      </c>
      <c r="D298" s="35">
        <v>900</v>
      </c>
      <c r="E298" s="35">
        <v>900</v>
      </c>
      <c r="F298" s="35">
        <v>100</v>
      </c>
      <c r="G298" s="35">
        <v>100</v>
      </c>
      <c r="H298" s="35">
        <v>100</v>
      </c>
    </row>
    <row r="299" spans="1:8" ht="12.75">
      <c r="A299" s="97" t="s">
        <v>197</v>
      </c>
      <c r="B299" s="70"/>
      <c r="C299" s="39">
        <v>900</v>
      </c>
      <c r="D299" s="39">
        <v>900</v>
      </c>
      <c r="E299" s="39">
        <v>900</v>
      </c>
      <c r="F299" s="39">
        <v>100</v>
      </c>
      <c r="G299" s="39">
        <v>100</v>
      </c>
      <c r="H299" s="39">
        <v>100</v>
      </c>
    </row>
    <row r="300" spans="1:8" ht="12.75">
      <c r="A300" s="97" t="s">
        <v>199</v>
      </c>
      <c r="B300" s="70"/>
      <c r="C300" s="39">
        <v>900</v>
      </c>
      <c r="D300" s="39">
        <v>900</v>
      </c>
      <c r="E300" s="39">
        <v>900</v>
      </c>
      <c r="F300" s="39">
        <v>100</v>
      </c>
      <c r="G300" s="39">
        <v>100</v>
      </c>
      <c r="H300" s="39">
        <v>100</v>
      </c>
    </row>
    <row r="301" spans="1:8" ht="12.75">
      <c r="A301" s="111" t="s">
        <v>276</v>
      </c>
      <c r="B301" s="112"/>
      <c r="C301" s="35">
        <v>500</v>
      </c>
      <c r="D301" s="35">
        <v>500</v>
      </c>
      <c r="E301" s="35">
        <v>500</v>
      </c>
      <c r="F301" s="35">
        <v>100</v>
      </c>
      <c r="G301" s="35">
        <v>100</v>
      </c>
      <c r="H301" s="35">
        <v>100</v>
      </c>
    </row>
    <row r="302" spans="1:8" ht="12.75">
      <c r="A302" s="97" t="s">
        <v>197</v>
      </c>
      <c r="B302" s="70"/>
      <c r="C302" s="39">
        <v>500</v>
      </c>
      <c r="D302" s="39">
        <v>500</v>
      </c>
      <c r="E302" s="39">
        <v>500</v>
      </c>
      <c r="F302" s="39">
        <v>100</v>
      </c>
      <c r="G302" s="39">
        <v>100</v>
      </c>
      <c r="H302" s="39">
        <v>100</v>
      </c>
    </row>
    <row r="303" spans="1:8" ht="12.75">
      <c r="A303" s="97" t="s">
        <v>199</v>
      </c>
      <c r="B303" s="70"/>
      <c r="C303" s="39">
        <v>500</v>
      </c>
      <c r="D303" s="39">
        <v>500</v>
      </c>
      <c r="E303" s="39">
        <v>500</v>
      </c>
      <c r="F303" s="39">
        <v>100</v>
      </c>
      <c r="G303" s="39">
        <v>100</v>
      </c>
      <c r="H303" s="39">
        <v>100</v>
      </c>
    </row>
    <row r="304" spans="1:8" ht="12.75">
      <c r="A304" s="111" t="s">
        <v>277</v>
      </c>
      <c r="B304" s="112"/>
      <c r="C304" s="35">
        <v>500</v>
      </c>
      <c r="D304" s="35">
        <v>500</v>
      </c>
      <c r="E304" s="35">
        <v>500</v>
      </c>
      <c r="F304" s="35">
        <v>100</v>
      </c>
      <c r="G304" s="35">
        <v>100</v>
      </c>
      <c r="H304" s="35">
        <v>100</v>
      </c>
    </row>
    <row r="305" spans="1:8" ht="12.75">
      <c r="A305" s="97" t="s">
        <v>201</v>
      </c>
      <c r="B305" s="70"/>
      <c r="C305" s="39">
        <v>500</v>
      </c>
      <c r="D305" s="39">
        <v>500</v>
      </c>
      <c r="E305" s="39">
        <v>500</v>
      </c>
      <c r="F305" s="39">
        <v>100</v>
      </c>
      <c r="G305" s="39">
        <v>100</v>
      </c>
      <c r="H305" s="39">
        <v>100</v>
      </c>
    </row>
    <row r="306" spans="1:8" ht="12.75">
      <c r="A306" s="97" t="s">
        <v>203</v>
      </c>
      <c r="B306" s="70"/>
      <c r="C306" s="39">
        <v>500</v>
      </c>
      <c r="D306" s="39">
        <v>500</v>
      </c>
      <c r="E306" s="39">
        <v>500</v>
      </c>
      <c r="F306" s="39">
        <v>100</v>
      </c>
      <c r="G306" s="39">
        <v>100</v>
      </c>
      <c r="H306" s="39">
        <v>100</v>
      </c>
    </row>
    <row r="307" spans="1:8" ht="12.75">
      <c r="A307" s="111" t="s">
        <v>278</v>
      </c>
      <c r="B307" s="112"/>
      <c r="C307" s="35">
        <v>500</v>
      </c>
      <c r="D307" s="35">
        <v>500</v>
      </c>
      <c r="E307" s="35">
        <v>500</v>
      </c>
      <c r="F307" s="35">
        <v>100</v>
      </c>
      <c r="G307" s="35">
        <v>100</v>
      </c>
      <c r="H307" s="35">
        <v>100</v>
      </c>
    </row>
    <row r="308" spans="1:8" ht="12.75">
      <c r="A308" s="97" t="s">
        <v>197</v>
      </c>
      <c r="B308" s="70"/>
      <c r="C308" s="39">
        <v>500</v>
      </c>
      <c r="D308" s="39">
        <v>500</v>
      </c>
      <c r="E308" s="39">
        <v>500</v>
      </c>
      <c r="F308" s="39">
        <v>100</v>
      </c>
      <c r="G308" s="39">
        <v>100</v>
      </c>
      <c r="H308" s="39">
        <v>100</v>
      </c>
    </row>
    <row r="309" spans="1:8" ht="12.75">
      <c r="A309" s="97" t="s">
        <v>199</v>
      </c>
      <c r="B309" s="70"/>
      <c r="C309" s="39">
        <v>500</v>
      </c>
      <c r="D309" s="39">
        <v>500</v>
      </c>
      <c r="E309" s="39">
        <v>500</v>
      </c>
      <c r="F309" s="39">
        <v>100</v>
      </c>
      <c r="G309" s="39">
        <v>100</v>
      </c>
      <c r="H309" s="39">
        <v>100</v>
      </c>
    </row>
    <row r="310" spans="1:8" ht="12.75">
      <c r="A310" s="111" t="s">
        <v>279</v>
      </c>
      <c r="B310" s="112"/>
      <c r="C310" s="35">
        <v>500</v>
      </c>
      <c r="D310" s="35">
        <v>500</v>
      </c>
      <c r="E310" s="35">
        <v>500</v>
      </c>
      <c r="F310" s="35">
        <v>100</v>
      </c>
      <c r="G310" s="35">
        <v>100</v>
      </c>
      <c r="H310" s="35">
        <v>100</v>
      </c>
    </row>
    <row r="311" spans="1:8" ht="12.75">
      <c r="A311" s="97" t="s">
        <v>197</v>
      </c>
      <c r="B311" s="70"/>
      <c r="C311" s="39">
        <v>500</v>
      </c>
      <c r="D311" s="39">
        <v>500</v>
      </c>
      <c r="E311" s="39">
        <v>500</v>
      </c>
      <c r="F311" s="39">
        <v>100</v>
      </c>
      <c r="G311" s="39">
        <v>100</v>
      </c>
      <c r="H311" s="39">
        <v>100</v>
      </c>
    </row>
    <row r="312" spans="1:8" ht="12.75">
      <c r="A312" s="97" t="s">
        <v>199</v>
      </c>
      <c r="B312" s="70"/>
      <c r="C312" s="39">
        <v>500</v>
      </c>
      <c r="D312" s="39">
        <v>500</v>
      </c>
      <c r="E312" s="39">
        <v>500</v>
      </c>
      <c r="F312" s="39">
        <v>100</v>
      </c>
      <c r="G312" s="39">
        <v>100</v>
      </c>
      <c r="H312" s="39">
        <v>100</v>
      </c>
    </row>
    <row r="313" spans="1:8" ht="12.75">
      <c r="A313" s="111" t="s">
        <v>280</v>
      </c>
      <c r="B313" s="112"/>
      <c r="C313" s="35">
        <v>1000</v>
      </c>
      <c r="D313" s="35">
        <v>1000</v>
      </c>
      <c r="E313" s="35">
        <v>1000</v>
      </c>
      <c r="F313" s="35">
        <v>100</v>
      </c>
      <c r="G313" s="35">
        <v>100</v>
      </c>
      <c r="H313" s="35">
        <v>100</v>
      </c>
    </row>
    <row r="314" spans="1:8" ht="12.75">
      <c r="A314" s="97" t="s">
        <v>197</v>
      </c>
      <c r="B314" s="70"/>
      <c r="C314" s="39">
        <v>1000</v>
      </c>
      <c r="D314" s="39">
        <v>1000</v>
      </c>
      <c r="E314" s="39">
        <v>1000</v>
      </c>
      <c r="F314" s="39">
        <v>100</v>
      </c>
      <c r="G314" s="39">
        <v>100</v>
      </c>
      <c r="H314" s="39">
        <v>100</v>
      </c>
    </row>
    <row r="315" spans="1:8" ht="12.75">
      <c r="A315" s="97" t="s">
        <v>199</v>
      </c>
      <c r="B315" s="70"/>
      <c r="C315" s="39">
        <v>1000</v>
      </c>
      <c r="D315" s="39">
        <v>1000</v>
      </c>
      <c r="E315" s="39">
        <v>1000</v>
      </c>
      <c r="F315" s="39">
        <v>100</v>
      </c>
      <c r="G315" s="39">
        <v>100</v>
      </c>
      <c r="H315" s="39">
        <v>100</v>
      </c>
    </row>
    <row r="316" spans="1:8" ht="12.75">
      <c r="A316" s="111" t="s">
        <v>281</v>
      </c>
      <c r="B316" s="112"/>
      <c r="C316" s="35">
        <v>1437</v>
      </c>
      <c r="D316" s="35">
        <v>1437</v>
      </c>
      <c r="E316" s="35">
        <v>1437</v>
      </c>
      <c r="F316" s="35">
        <v>100</v>
      </c>
      <c r="G316" s="35">
        <v>100</v>
      </c>
      <c r="H316" s="35">
        <v>100</v>
      </c>
    </row>
    <row r="317" spans="1:8" ht="12.75">
      <c r="A317" s="97" t="s">
        <v>197</v>
      </c>
      <c r="B317" s="70"/>
      <c r="C317" s="39">
        <v>1437</v>
      </c>
      <c r="D317" s="39">
        <v>1437</v>
      </c>
      <c r="E317" s="39">
        <v>1437</v>
      </c>
      <c r="F317" s="39">
        <v>100</v>
      </c>
      <c r="G317" s="39">
        <v>100</v>
      </c>
      <c r="H317" s="39">
        <v>100</v>
      </c>
    </row>
    <row r="318" spans="1:8" ht="12.75">
      <c r="A318" s="97" t="s">
        <v>199</v>
      </c>
      <c r="B318" s="70"/>
      <c r="C318" s="39">
        <v>1437</v>
      </c>
      <c r="D318" s="39">
        <v>1437</v>
      </c>
      <c r="E318" s="39">
        <v>1437</v>
      </c>
      <c r="F318" s="39">
        <v>100</v>
      </c>
      <c r="G318" s="39">
        <v>100</v>
      </c>
      <c r="H318" s="39">
        <v>100</v>
      </c>
    </row>
    <row r="319" spans="1:8" ht="12.75">
      <c r="A319" s="111" t="s">
        <v>282</v>
      </c>
      <c r="B319" s="112"/>
      <c r="C319" s="35">
        <v>500</v>
      </c>
      <c r="D319" s="35">
        <v>500</v>
      </c>
      <c r="E319" s="35">
        <v>500</v>
      </c>
      <c r="F319" s="35">
        <v>100</v>
      </c>
      <c r="G319" s="35">
        <v>100</v>
      </c>
      <c r="H319" s="35">
        <v>100</v>
      </c>
    </row>
    <row r="320" spans="1:8" ht="12.75">
      <c r="A320" s="97" t="s">
        <v>197</v>
      </c>
      <c r="B320" s="70"/>
      <c r="C320" s="39">
        <v>500</v>
      </c>
      <c r="D320" s="39">
        <v>500</v>
      </c>
      <c r="E320" s="39">
        <v>500</v>
      </c>
      <c r="F320" s="39">
        <v>100</v>
      </c>
      <c r="G320" s="39">
        <v>100</v>
      </c>
      <c r="H320" s="39">
        <v>100</v>
      </c>
    </row>
    <row r="321" spans="1:8" ht="12.75">
      <c r="A321" s="97" t="s">
        <v>199</v>
      </c>
      <c r="B321" s="70"/>
      <c r="C321" s="39">
        <v>500</v>
      </c>
      <c r="D321" s="39">
        <v>500</v>
      </c>
      <c r="E321" s="39">
        <v>500</v>
      </c>
      <c r="F321" s="39">
        <v>100</v>
      </c>
      <c r="G321" s="39">
        <v>100</v>
      </c>
      <c r="H321" s="39">
        <v>100</v>
      </c>
    </row>
    <row r="322" spans="1:8" ht="12.75">
      <c r="A322" s="111" t="s">
        <v>283</v>
      </c>
      <c r="B322" s="112"/>
      <c r="C322" s="35">
        <v>400</v>
      </c>
      <c r="D322" s="35">
        <v>400</v>
      </c>
      <c r="E322" s="35">
        <v>400</v>
      </c>
      <c r="F322" s="35">
        <v>100</v>
      </c>
      <c r="G322" s="35">
        <v>100</v>
      </c>
      <c r="H322" s="35">
        <v>100</v>
      </c>
    </row>
    <row r="323" spans="1:8" ht="12.75">
      <c r="A323" s="97" t="s">
        <v>197</v>
      </c>
      <c r="B323" s="70"/>
      <c r="C323" s="39">
        <v>400</v>
      </c>
      <c r="D323" s="39">
        <v>400</v>
      </c>
      <c r="E323" s="39">
        <v>400</v>
      </c>
      <c r="F323" s="39">
        <v>100</v>
      </c>
      <c r="G323" s="39">
        <v>100</v>
      </c>
      <c r="H323" s="39">
        <v>100</v>
      </c>
    </row>
    <row r="324" spans="1:8" ht="12.75">
      <c r="A324" s="97" t="s">
        <v>199</v>
      </c>
      <c r="B324" s="70"/>
      <c r="C324" s="39">
        <v>400</v>
      </c>
      <c r="D324" s="39">
        <v>400</v>
      </c>
      <c r="E324" s="39">
        <v>400</v>
      </c>
      <c r="F324" s="39">
        <v>100</v>
      </c>
      <c r="G324" s="39">
        <v>100</v>
      </c>
      <c r="H324" s="39">
        <v>100</v>
      </c>
    </row>
    <row r="325" spans="1:8" ht="12.75">
      <c r="A325" s="111" t="s">
        <v>284</v>
      </c>
      <c r="B325" s="112"/>
      <c r="C325" s="35">
        <v>600</v>
      </c>
      <c r="D325" s="35">
        <v>600</v>
      </c>
      <c r="E325" s="35">
        <v>600</v>
      </c>
      <c r="F325" s="35">
        <v>100</v>
      </c>
      <c r="G325" s="35">
        <v>100</v>
      </c>
      <c r="H325" s="35">
        <v>100</v>
      </c>
    </row>
    <row r="326" spans="1:8" ht="12.75">
      <c r="A326" s="97" t="s">
        <v>197</v>
      </c>
      <c r="B326" s="70"/>
      <c r="C326" s="39">
        <v>600</v>
      </c>
      <c r="D326" s="39">
        <v>600</v>
      </c>
      <c r="E326" s="39">
        <v>600</v>
      </c>
      <c r="F326" s="39">
        <v>100</v>
      </c>
      <c r="G326" s="39">
        <v>100</v>
      </c>
      <c r="H326" s="39">
        <v>100</v>
      </c>
    </row>
    <row r="327" spans="1:8" ht="12.75">
      <c r="A327" s="97" t="s">
        <v>199</v>
      </c>
      <c r="B327" s="70"/>
      <c r="C327" s="39">
        <v>600</v>
      </c>
      <c r="D327" s="39">
        <v>600</v>
      </c>
      <c r="E327" s="39">
        <v>600</v>
      </c>
      <c r="F327" s="39">
        <v>100</v>
      </c>
      <c r="G327" s="39">
        <v>100</v>
      </c>
      <c r="H327" s="39">
        <v>100</v>
      </c>
    </row>
    <row r="328" spans="1:8" ht="12.75">
      <c r="A328" s="105" t="s">
        <v>285</v>
      </c>
      <c r="B328" s="70"/>
      <c r="C328" s="53">
        <v>651986</v>
      </c>
      <c r="D328" s="53">
        <v>611283</v>
      </c>
      <c r="E328" s="53">
        <v>1061283</v>
      </c>
      <c r="F328" s="53">
        <v>93.757</v>
      </c>
      <c r="G328" s="53">
        <v>173.6156</v>
      </c>
      <c r="H328" s="53">
        <v>162.7769</v>
      </c>
    </row>
    <row r="329" spans="1:8" ht="12.75">
      <c r="A329" s="106" t="s">
        <v>286</v>
      </c>
      <c r="B329" s="70"/>
      <c r="C329" s="54">
        <v>651986</v>
      </c>
      <c r="D329" s="54">
        <v>611283</v>
      </c>
      <c r="E329" s="54">
        <v>1061283</v>
      </c>
      <c r="F329" s="54">
        <v>93.757</v>
      </c>
      <c r="G329" s="54">
        <v>173.6156</v>
      </c>
      <c r="H329" s="54">
        <v>162.7769</v>
      </c>
    </row>
    <row r="330" spans="1:8" ht="12.75">
      <c r="A330" s="107" t="s">
        <v>287</v>
      </c>
      <c r="B330" s="70"/>
      <c r="C330" s="55">
        <v>651986</v>
      </c>
      <c r="D330" s="55">
        <v>611283</v>
      </c>
      <c r="E330" s="55">
        <v>1061283</v>
      </c>
      <c r="F330" s="55">
        <v>93.757</v>
      </c>
      <c r="G330" s="55">
        <v>173.6156</v>
      </c>
      <c r="H330" s="55">
        <v>162.7769</v>
      </c>
    </row>
    <row r="331" spans="1:8" ht="12.75">
      <c r="A331" s="108" t="s">
        <v>196</v>
      </c>
      <c r="B331" s="70"/>
      <c r="C331" s="56">
        <v>257610</v>
      </c>
      <c r="D331" s="56">
        <v>250268</v>
      </c>
      <c r="E331" s="56">
        <v>250268</v>
      </c>
      <c r="F331" s="56">
        <v>97.1499</v>
      </c>
      <c r="G331" s="56">
        <v>100</v>
      </c>
      <c r="H331" s="56">
        <v>97.1499</v>
      </c>
    </row>
    <row r="332" spans="1:8" ht="12.75">
      <c r="A332" s="99" t="s">
        <v>86</v>
      </c>
      <c r="B332" s="87"/>
      <c r="C332" s="52">
        <v>257610</v>
      </c>
      <c r="D332" s="52">
        <v>250268</v>
      </c>
      <c r="E332" s="52">
        <v>250268</v>
      </c>
      <c r="F332" s="52">
        <v>97.1499</v>
      </c>
      <c r="G332" s="52">
        <v>100</v>
      </c>
      <c r="H332" s="52">
        <v>97.1499</v>
      </c>
    </row>
    <row r="333" spans="1:8" ht="12.75">
      <c r="A333" s="97" t="s">
        <v>197</v>
      </c>
      <c r="B333" s="70"/>
      <c r="C333" s="39">
        <v>257430</v>
      </c>
      <c r="D333" s="39">
        <v>250088</v>
      </c>
      <c r="E333" s="39">
        <v>250088</v>
      </c>
      <c r="F333" s="39">
        <v>97.1479</v>
      </c>
      <c r="G333" s="39">
        <v>100</v>
      </c>
      <c r="H333" s="39">
        <v>97.1479</v>
      </c>
    </row>
    <row r="334" spans="1:8" ht="12.75">
      <c r="A334" s="97" t="s">
        <v>198</v>
      </c>
      <c r="B334" s="70"/>
      <c r="C334" s="39">
        <v>165680</v>
      </c>
      <c r="D334" s="39">
        <v>158026</v>
      </c>
      <c r="E334" s="39">
        <v>158026</v>
      </c>
      <c r="F334" s="39">
        <v>95.3802</v>
      </c>
      <c r="G334" s="39">
        <v>100</v>
      </c>
      <c r="H334" s="39">
        <v>95.3802</v>
      </c>
    </row>
    <row r="335" spans="1:8" ht="12.75">
      <c r="A335" s="97" t="s">
        <v>199</v>
      </c>
      <c r="B335" s="70"/>
      <c r="C335" s="39">
        <v>82560</v>
      </c>
      <c r="D335" s="39">
        <v>82872</v>
      </c>
      <c r="E335" s="39">
        <v>82872</v>
      </c>
      <c r="F335" s="39">
        <v>100.3779</v>
      </c>
      <c r="G335" s="39">
        <v>100</v>
      </c>
      <c r="H335" s="39">
        <v>100.3779</v>
      </c>
    </row>
    <row r="336" spans="1:8" ht="12.75">
      <c r="A336" s="97" t="s">
        <v>200</v>
      </c>
      <c r="B336" s="70"/>
      <c r="C336" s="39">
        <v>9190</v>
      </c>
      <c r="D336" s="39">
        <v>9190</v>
      </c>
      <c r="E336" s="39">
        <v>9190</v>
      </c>
      <c r="F336" s="39">
        <v>100</v>
      </c>
      <c r="G336" s="39">
        <v>100</v>
      </c>
      <c r="H336" s="39">
        <v>100</v>
      </c>
    </row>
    <row r="337" spans="1:8" ht="12.75">
      <c r="A337" s="97" t="s">
        <v>201</v>
      </c>
      <c r="B337" s="70"/>
      <c r="C337" s="39">
        <v>180</v>
      </c>
      <c r="D337" s="39">
        <v>180</v>
      </c>
      <c r="E337" s="39">
        <v>180</v>
      </c>
      <c r="F337" s="39">
        <v>100</v>
      </c>
      <c r="G337" s="39">
        <v>100</v>
      </c>
      <c r="H337" s="39">
        <v>100</v>
      </c>
    </row>
    <row r="338" spans="1:8" ht="12.75">
      <c r="A338" s="97" t="s">
        <v>203</v>
      </c>
      <c r="B338" s="70"/>
      <c r="C338" s="39">
        <v>180</v>
      </c>
      <c r="D338" s="39">
        <v>180</v>
      </c>
      <c r="E338" s="39">
        <v>180</v>
      </c>
      <c r="F338" s="39">
        <v>100</v>
      </c>
      <c r="G338" s="39">
        <v>100</v>
      </c>
      <c r="H338" s="39">
        <v>100</v>
      </c>
    </row>
    <row r="339" spans="1:8" ht="12.75">
      <c r="A339" s="108" t="s">
        <v>288</v>
      </c>
      <c r="B339" s="70"/>
      <c r="C339" s="56">
        <v>394376</v>
      </c>
      <c r="D339" s="56">
        <v>361015</v>
      </c>
      <c r="E339" s="56">
        <v>811015</v>
      </c>
      <c r="F339" s="56">
        <v>91.5408</v>
      </c>
      <c r="G339" s="56">
        <v>224.6485</v>
      </c>
      <c r="H339" s="56">
        <v>205.6451</v>
      </c>
    </row>
    <row r="340" spans="1:8" ht="12.75">
      <c r="A340" s="99" t="s">
        <v>86</v>
      </c>
      <c r="B340" s="87"/>
      <c r="C340" s="52">
        <v>394376</v>
      </c>
      <c r="D340" s="52">
        <v>361015</v>
      </c>
      <c r="E340" s="52">
        <v>811015</v>
      </c>
      <c r="F340" s="52">
        <v>91.5408</v>
      </c>
      <c r="G340" s="52">
        <v>224.6485</v>
      </c>
      <c r="H340" s="52">
        <v>205.6451</v>
      </c>
    </row>
    <row r="341" spans="1:8" ht="12.75">
      <c r="A341" s="97" t="s">
        <v>197</v>
      </c>
      <c r="B341" s="70"/>
      <c r="C341" s="39">
        <v>40876</v>
      </c>
      <c r="D341" s="39">
        <v>40876</v>
      </c>
      <c r="E341" s="39">
        <v>190876</v>
      </c>
      <c r="F341" s="39">
        <v>100</v>
      </c>
      <c r="G341" s="39">
        <v>466.9634</v>
      </c>
      <c r="H341" s="39">
        <v>466.9634</v>
      </c>
    </row>
    <row r="342" spans="1:8" ht="12.75">
      <c r="A342" s="97" t="s">
        <v>200</v>
      </c>
      <c r="B342" s="70"/>
      <c r="C342" s="39">
        <v>40876</v>
      </c>
      <c r="D342" s="39">
        <v>40876</v>
      </c>
      <c r="E342" s="39">
        <v>190876</v>
      </c>
      <c r="F342" s="39">
        <v>100</v>
      </c>
      <c r="G342" s="39">
        <v>466.9634</v>
      </c>
      <c r="H342" s="39">
        <v>466.9634</v>
      </c>
    </row>
    <row r="343" spans="1:8" ht="12.75">
      <c r="A343" s="97" t="s">
        <v>173</v>
      </c>
      <c r="B343" s="70"/>
      <c r="C343" s="39">
        <v>353500</v>
      </c>
      <c r="D343" s="39">
        <v>320139</v>
      </c>
      <c r="E343" s="39">
        <v>620139</v>
      </c>
      <c r="F343" s="39">
        <v>90.5626</v>
      </c>
      <c r="G343" s="39">
        <v>193.7092</v>
      </c>
      <c r="H343" s="39">
        <v>175.4282</v>
      </c>
    </row>
    <row r="344" spans="1:8" ht="12.75">
      <c r="A344" s="97" t="s">
        <v>174</v>
      </c>
      <c r="B344" s="70"/>
      <c r="C344" s="39">
        <v>353500</v>
      </c>
      <c r="D344" s="39">
        <v>320139</v>
      </c>
      <c r="E344" s="39">
        <v>620139</v>
      </c>
      <c r="F344" s="39">
        <v>90.5626</v>
      </c>
      <c r="G344" s="39">
        <v>193.7092</v>
      </c>
      <c r="H344" s="39">
        <v>175.4282</v>
      </c>
    </row>
    <row r="345" spans="1:8" ht="12.75">
      <c r="A345" s="105" t="s">
        <v>289</v>
      </c>
      <c r="B345" s="70"/>
      <c r="C345" s="53">
        <v>26603855</v>
      </c>
      <c r="D345" s="53">
        <v>20013512</v>
      </c>
      <c r="E345" s="53">
        <v>16450614</v>
      </c>
      <c r="F345" s="53">
        <v>75.2278</v>
      </c>
      <c r="G345" s="53">
        <v>82.1975</v>
      </c>
      <c r="H345" s="53">
        <v>61.8354</v>
      </c>
    </row>
    <row r="346" spans="1:8" ht="12.75">
      <c r="A346" s="106" t="s">
        <v>290</v>
      </c>
      <c r="B346" s="70"/>
      <c r="C346" s="54">
        <v>25707518</v>
      </c>
      <c r="D346" s="54">
        <v>19339388</v>
      </c>
      <c r="E346" s="54">
        <v>15776490</v>
      </c>
      <c r="F346" s="54">
        <v>75.2285</v>
      </c>
      <c r="G346" s="54">
        <v>81.5769</v>
      </c>
      <c r="H346" s="54">
        <v>61.3691</v>
      </c>
    </row>
    <row r="347" spans="1:8" ht="12.75">
      <c r="A347" s="107" t="s">
        <v>291</v>
      </c>
      <c r="B347" s="70"/>
      <c r="C347" s="55">
        <v>386705</v>
      </c>
      <c r="D347" s="55">
        <v>354532</v>
      </c>
      <c r="E347" s="55">
        <v>354532</v>
      </c>
      <c r="F347" s="55">
        <v>91.6802</v>
      </c>
      <c r="G347" s="55">
        <v>100</v>
      </c>
      <c r="H347" s="55">
        <v>91.6802</v>
      </c>
    </row>
    <row r="348" spans="1:8" ht="12.75">
      <c r="A348" s="108" t="s">
        <v>196</v>
      </c>
      <c r="B348" s="70"/>
      <c r="C348" s="56">
        <v>381059</v>
      </c>
      <c r="D348" s="56">
        <v>348886</v>
      </c>
      <c r="E348" s="56">
        <v>348886</v>
      </c>
      <c r="F348" s="56">
        <v>91.5569</v>
      </c>
      <c r="G348" s="56">
        <v>100</v>
      </c>
      <c r="H348" s="56">
        <v>91.5569</v>
      </c>
    </row>
    <row r="349" spans="1:8" ht="12.75">
      <c r="A349" s="99" t="s">
        <v>86</v>
      </c>
      <c r="B349" s="87"/>
      <c r="C349" s="52">
        <v>380759</v>
      </c>
      <c r="D349" s="52">
        <v>348586</v>
      </c>
      <c r="E349" s="52">
        <v>348586</v>
      </c>
      <c r="F349" s="52">
        <v>91.5502</v>
      </c>
      <c r="G349" s="52">
        <v>100</v>
      </c>
      <c r="H349" s="52">
        <v>91.5502</v>
      </c>
    </row>
    <row r="350" spans="1:8" ht="12.75">
      <c r="A350" s="97" t="s">
        <v>197</v>
      </c>
      <c r="B350" s="70"/>
      <c r="C350" s="39">
        <v>373903</v>
      </c>
      <c r="D350" s="39">
        <v>341730</v>
      </c>
      <c r="E350" s="39">
        <v>341730</v>
      </c>
      <c r="F350" s="39">
        <v>91.3953</v>
      </c>
      <c r="G350" s="39">
        <v>100</v>
      </c>
      <c r="H350" s="39">
        <v>91.3953</v>
      </c>
    </row>
    <row r="351" spans="1:8" ht="12.75">
      <c r="A351" s="97" t="s">
        <v>198</v>
      </c>
      <c r="B351" s="70"/>
      <c r="C351" s="39">
        <v>297702</v>
      </c>
      <c r="D351" s="39">
        <v>267685</v>
      </c>
      <c r="E351" s="39">
        <v>267685</v>
      </c>
      <c r="F351" s="39">
        <v>89.917</v>
      </c>
      <c r="G351" s="39">
        <v>100</v>
      </c>
      <c r="H351" s="39">
        <v>89.917</v>
      </c>
    </row>
    <row r="352" spans="1:8" ht="12.75">
      <c r="A352" s="97" t="s">
        <v>199</v>
      </c>
      <c r="B352" s="70"/>
      <c r="C352" s="39">
        <v>75401</v>
      </c>
      <c r="D352" s="39">
        <v>73245</v>
      </c>
      <c r="E352" s="39">
        <v>73245</v>
      </c>
      <c r="F352" s="39">
        <v>97.1406</v>
      </c>
      <c r="G352" s="39">
        <v>100</v>
      </c>
      <c r="H352" s="39">
        <v>97.1406</v>
      </c>
    </row>
    <row r="353" spans="1:8" ht="12.75">
      <c r="A353" s="97" t="s">
        <v>200</v>
      </c>
      <c r="B353" s="70"/>
      <c r="C353" s="39">
        <v>800</v>
      </c>
      <c r="D353" s="39">
        <v>800</v>
      </c>
      <c r="E353" s="39">
        <v>800</v>
      </c>
      <c r="F353" s="39">
        <v>100</v>
      </c>
      <c r="G353" s="39">
        <v>100</v>
      </c>
      <c r="H353" s="39">
        <v>100</v>
      </c>
    </row>
    <row r="354" spans="1:8" ht="12.75">
      <c r="A354" s="97" t="s">
        <v>201</v>
      </c>
      <c r="B354" s="70"/>
      <c r="C354" s="39">
        <v>6856</v>
      </c>
      <c r="D354" s="39">
        <v>6856</v>
      </c>
      <c r="E354" s="39">
        <v>6856</v>
      </c>
      <c r="F354" s="39">
        <v>100</v>
      </c>
      <c r="G354" s="39">
        <v>100</v>
      </c>
      <c r="H354" s="39">
        <v>100</v>
      </c>
    </row>
    <row r="355" spans="1:8" ht="12.75">
      <c r="A355" s="97" t="s">
        <v>202</v>
      </c>
      <c r="B355" s="70"/>
      <c r="C355" s="39">
        <v>1656</v>
      </c>
      <c r="D355" s="39">
        <v>1656</v>
      </c>
      <c r="E355" s="39">
        <v>1656</v>
      </c>
      <c r="F355" s="39">
        <v>100</v>
      </c>
      <c r="G355" s="39">
        <v>100</v>
      </c>
      <c r="H355" s="39">
        <v>100</v>
      </c>
    </row>
    <row r="356" spans="1:8" ht="12.75">
      <c r="A356" s="97" t="s">
        <v>203</v>
      </c>
      <c r="B356" s="70"/>
      <c r="C356" s="39">
        <v>5200</v>
      </c>
      <c r="D356" s="39">
        <v>5200</v>
      </c>
      <c r="E356" s="39">
        <v>5200</v>
      </c>
      <c r="F356" s="39">
        <v>100</v>
      </c>
      <c r="G356" s="39">
        <v>100</v>
      </c>
      <c r="H356" s="39">
        <v>100</v>
      </c>
    </row>
    <row r="357" spans="1:8" ht="12.75">
      <c r="A357" s="99" t="s">
        <v>90</v>
      </c>
      <c r="B357" s="87"/>
      <c r="C357" s="52">
        <v>300</v>
      </c>
      <c r="D357" s="52">
        <v>300</v>
      </c>
      <c r="E357" s="52">
        <v>300</v>
      </c>
      <c r="F357" s="52">
        <v>100</v>
      </c>
      <c r="G357" s="52">
        <v>100</v>
      </c>
      <c r="H357" s="52">
        <v>100</v>
      </c>
    </row>
    <row r="358" spans="1:8" ht="12.75">
      <c r="A358" s="97" t="s">
        <v>197</v>
      </c>
      <c r="B358" s="70"/>
      <c r="C358" s="39">
        <v>300</v>
      </c>
      <c r="D358" s="39">
        <v>300</v>
      </c>
      <c r="E358" s="39">
        <v>300</v>
      </c>
      <c r="F358" s="39">
        <v>100</v>
      </c>
      <c r="G358" s="39">
        <v>100</v>
      </c>
      <c r="H358" s="39">
        <v>100</v>
      </c>
    </row>
    <row r="359" spans="1:8" ht="12.75">
      <c r="A359" s="97" t="s">
        <v>198</v>
      </c>
      <c r="B359" s="70"/>
      <c r="C359" s="39">
        <v>0</v>
      </c>
      <c r="D359" s="39">
        <v>0</v>
      </c>
      <c r="E359" s="39">
        <v>0</v>
      </c>
      <c r="F359" s="39">
        <v>0</v>
      </c>
      <c r="G359" s="39">
        <v>0</v>
      </c>
      <c r="H359" s="39">
        <v>0</v>
      </c>
    </row>
    <row r="360" spans="1:8" ht="12.75">
      <c r="A360" s="97" t="s">
        <v>199</v>
      </c>
      <c r="B360" s="70"/>
      <c r="C360" s="39">
        <v>300</v>
      </c>
      <c r="D360" s="39">
        <v>300</v>
      </c>
      <c r="E360" s="39">
        <v>300</v>
      </c>
      <c r="F360" s="39">
        <v>100</v>
      </c>
      <c r="G360" s="39">
        <v>100</v>
      </c>
      <c r="H360" s="39">
        <v>100</v>
      </c>
    </row>
    <row r="361" spans="1:8" ht="12.75">
      <c r="A361" s="108" t="s">
        <v>292</v>
      </c>
      <c r="B361" s="70"/>
      <c r="C361" s="56">
        <v>5646</v>
      </c>
      <c r="D361" s="56">
        <v>5646</v>
      </c>
      <c r="E361" s="56">
        <v>5646</v>
      </c>
      <c r="F361" s="56">
        <v>100</v>
      </c>
      <c r="G361" s="56">
        <v>100</v>
      </c>
      <c r="H361" s="56">
        <v>100</v>
      </c>
    </row>
    <row r="362" spans="1:8" ht="12.75">
      <c r="A362" s="99" t="s">
        <v>86</v>
      </c>
      <c r="B362" s="87"/>
      <c r="C362" s="52">
        <v>5646</v>
      </c>
      <c r="D362" s="52">
        <v>5646</v>
      </c>
      <c r="E362" s="52">
        <v>5646</v>
      </c>
      <c r="F362" s="52">
        <v>100</v>
      </c>
      <c r="G362" s="52">
        <v>100</v>
      </c>
      <c r="H362" s="52">
        <v>100</v>
      </c>
    </row>
    <row r="363" spans="1:8" ht="12.75">
      <c r="A363" s="97" t="s">
        <v>197</v>
      </c>
      <c r="B363" s="70"/>
      <c r="C363" s="39">
        <v>5646</v>
      </c>
      <c r="D363" s="39">
        <v>5646</v>
      </c>
      <c r="E363" s="39">
        <v>5646</v>
      </c>
      <c r="F363" s="39">
        <v>100</v>
      </c>
      <c r="G363" s="39">
        <v>100</v>
      </c>
      <c r="H363" s="39">
        <v>100</v>
      </c>
    </row>
    <row r="364" spans="1:8" ht="12.75">
      <c r="A364" s="97" t="s">
        <v>199</v>
      </c>
      <c r="B364" s="70"/>
      <c r="C364" s="39">
        <v>1991</v>
      </c>
      <c r="D364" s="39">
        <v>1991</v>
      </c>
      <c r="E364" s="39">
        <v>1991</v>
      </c>
      <c r="F364" s="39">
        <v>100</v>
      </c>
      <c r="G364" s="39">
        <v>100</v>
      </c>
      <c r="H364" s="39">
        <v>100</v>
      </c>
    </row>
    <row r="365" spans="1:8" ht="12.75">
      <c r="A365" s="97" t="s">
        <v>226</v>
      </c>
      <c r="B365" s="70"/>
      <c r="C365" s="39">
        <v>3655</v>
      </c>
      <c r="D365" s="39">
        <v>3655</v>
      </c>
      <c r="E365" s="39">
        <v>3655</v>
      </c>
      <c r="F365" s="39">
        <v>100</v>
      </c>
      <c r="G365" s="39">
        <v>100</v>
      </c>
      <c r="H365" s="39">
        <v>100</v>
      </c>
    </row>
    <row r="366" spans="1:8" ht="12.75">
      <c r="A366" s="107" t="s">
        <v>293</v>
      </c>
      <c r="B366" s="70"/>
      <c r="C366" s="55">
        <v>703055</v>
      </c>
      <c r="D366" s="55">
        <v>378220</v>
      </c>
      <c r="E366" s="55">
        <v>395322</v>
      </c>
      <c r="F366" s="55">
        <v>53.7966</v>
      </c>
      <c r="G366" s="55">
        <v>104.5217</v>
      </c>
      <c r="H366" s="55">
        <v>56.2291</v>
      </c>
    </row>
    <row r="367" spans="1:8" ht="12.75">
      <c r="A367" s="108" t="s">
        <v>294</v>
      </c>
      <c r="B367" s="70"/>
      <c r="C367" s="56">
        <v>196210</v>
      </c>
      <c r="D367" s="56">
        <v>196210</v>
      </c>
      <c r="E367" s="56">
        <v>204012</v>
      </c>
      <c r="F367" s="56">
        <v>100</v>
      </c>
      <c r="G367" s="56">
        <v>103.9763</v>
      </c>
      <c r="H367" s="56">
        <v>103.9763</v>
      </c>
    </row>
    <row r="368" spans="1:8" ht="12.75">
      <c r="A368" s="99" t="s">
        <v>92</v>
      </c>
      <c r="B368" s="87"/>
      <c r="C368" s="52">
        <v>196210</v>
      </c>
      <c r="D368" s="52">
        <v>196210</v>
      </c>
      <c r="E368" s="52">
        <v>204012</v>
      </c>
      <c r="F368" s="52">
        <v>100</v>
      </c>
      <c r="G368" s="52">
        <v>103.9763</v>
      </c>
      <c r="H368" s="52">
        <v>103.9763</v>
      </c>
    </row>
    <row r="369" spans="1:8" ht="12.75">
      <c r="A369" s="97" t="s">
        <v>197</v>
      </c>
      <c r="B369" s="70"/>
      <c r="C369" s="39">
        <v>190900</v>
      </c>
      <c r="D369" s="39">
        <v>190900</v>
      </c>
      <c r="E369" s="39">
        <v>198702</v>
      </c>
      <c r="F369" s="39">
        <v>100</v>
      </c>
      <c r="G369" s="39">
        <v>104.0869</v>
      </c>
      <c r="H369" s="39">
        <v>104.0869</v>
      </c>
    </row>
    <row r="370" spans="1:8" ht="12.75">
      <c r="A370" s="97" t="s">
        <v>199</v>
      </c>
      <c r="B370" s="70"/>
      <c r="C370" s="39">
        <v>190900</v>
      </c>
      <c r="D370" s="39">
        <v>190900</v>
      </c>
      <c r="E370" s="39">
        <v>198702</v>
      </c>
      <c r="F370" s="39">
        <v>100</v>
      </c>
      <c r="G370" s="39">
        <v>104.0869</v>
      </c>
      <c r="H370" s="39">
        <v>104.0869</v>
      </c>
    </row>
    <row r="371" spans="1:8" ht="12.75">
      <c r="A371" s="97" t="s">
        <v>201</v>
      </c>
      <c r="B371" s="70"/>
      <c r="C371" s="39">
        <v>5310</v>
      </c>
      <c r="D371" s="39">
        <v>5310</v>
      </c>
      <c r="E371" s="39">
        <v>5310</v>
      </c>
      <c r="F371" s="39">
        <v>100</v>
      </c>
      <c r="G371" s="39">
        <v>100</v>
      </c>
      <c r="H371" s="39">
        <v>100</v>
      </c>
    </row>
    <row r="372" spans="1:8" ht="12.75">
      <c r="A372" s="97" t="s">
        <v>203</v>
      </c>
      <c r="B372" s="70"/>
      <c r="C372" s="39">
        <v>5310</v>
      </c>
      <c r="D372" s="39">
        <v>5310</v>
      </c>
      <c r="E372" s="39">
        <v>5310</v>
      </c>
      <c r="F372" s="39">
        <v>100</v>
      </c>
      <c r="G372" s="39">
        <v>100</v>
      </c>
      <c r="H372" s="39">
        <v>100</v>
      </c>
    </row>
    <row r="373" spans="1:8" ht="12.75">
      <c r="A373" s="108" t="s">
        <v>295</v>
      </c>
      <c r="B373" s="70"/>
      <c r="C373" s="56">
        <v>6637</v>
      </c>
      <c r="D373" s="56">
        <v>0</v>
      </c>
      <c r="E373" s="56">
        <v>0</v>
      </c>
      <c r="F373" s="56">
        <v>0</v>
      </c>
      <c r="G373" s="56">
        <v>0</v>
      </c>
      <c r="H373" s="56">
        <v>0</v>
      </c>
    </row>
    <row r="374" spans="1:8" ht="12.75">
      <c r="A374" s="99" t="s">
        <v>86</v>
      </c>
      <c r="B374" s="87"/>
      <c r="C374" s="52">
        <v>5309</v>
      </c>
      <c r="D374" s="52">
        <v>0</v>
      </c>
      <c r="E374" s="52">
        <v>0</v>
      </c>
      <c r="F374" s="52">
        <v>0</v>
      </c>
      <c r="G374" s="52">
        <v>0</v>
      </c>
      <c r="H374" s="52">
        <v>0</v>
      </c>
    </row>
    <row r="375" spans="1:8" ht="12.75">
      <c r="A375" s="97" t="s">
        <v>197</v>
      </c>
      <c r="B375" s="70"/>
      <c r="C375" s="39">
        <v>5309</v>
      </c>
      <c r="D375" s="39">
        <v>0</v>
      </c>
      <c r="E375" s="39">
        <v>0</v>
      </c>
      <c r="F375" s="39">
        <v>0</v>
      </c>
      <c r="G375" s="39">
        <v>0</v>
      </c>
      <c r="H375" s="39">
        <v>0</v>
      </c>
    </row>
    <row r="376" spans="1:8" ht="12.75">
      <c r="A376" s="97" t="s">
        <v>199</v>
      </c>
      <c r="B376" s="70"/>
      <c r="C376" s="39">
        <v>5309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</row>
    <row r="377" spans="1:8" ht="12.75">
      <c r="A377" s="99" t="s">
        <v>92</v>
      </c>
      <c r="B377" s="87"/>
      <c r="C377" s="52">
        <v>1328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</row>
    <row r="378" spans="1:8" ht="12.75">
      <c r="A378" s="97" t="s">
        <v>197</v>
      </c>
      <c r="B378" s="70"/>
      <c r="C378" s="39">
        <v>1328</v>
      </c>
      <c r="D378" s="39">
        <v>0</v>
      </c>
      <c r="E378" s="39">
        <v>0</v>
      </c>
      <c r="F378" s="39">
        <v>0</v>
      </c>
      <c r="G378" s="39">
        <v>0</v>
      </c>
      <c r="H378" s="39">
        <v>0</v>
      </c>
    </row>
    <row r="379" spans="1:8" ht="12.75">
      <c r="A379" s="97" t="s">
        <v>199</v>
      </c>
      <c r="B379" s="70"/>
      <c r="C379" s="39">
        <v>1328</v>
      </c>
      <c r="D379" s="39">
        <v>0</v>
      </c>
      <c r="E379" s="39">
        <v>0</v>
      </c>
      <c r="F379" s="39">
        <v>0</v>
      </c>
      <c r="G379" s="39">
        <v>0</v>
      </c>
      <c r="H379" s="39">
        <v>0</v>
      </c>
    </row>
    <row r="380" spans="1:8" ht="12.75">
      <c r="A380" s="108" t="s">
        <v>296</v>
      </c>
      <c r="B380" s="70"/>
      <c r="C380" s="56">
        <v>6117</v>
      </c>
      <c r="D380" s="56">
        <v>6000</v>
      </c>
      <c r="E380" s="56">
        <v>6000</v>
      </c>
      <c r="F380" s="56">
        <v>98.0872</v>
      </c>
      <c r="G380" s="56">
        <v>100</v>
      </c>
      <c r="H380" s="56">
        <v>98.0872</v>
      </c>
    </row>
    <row r="381" spans="1:8" ht="12.75">
      <c r="A381" s="99" t="s">
        <v>92</v>
      </c>
      <c r="B381" s="87"/>
      <c r="C381" s="52">
        <v>6117</v>
      </c>
      <c r="D381" s="52">
        <v>6000</v>
      </c>
      <c r="E381" s="52">
        <v>6000</v>
      </c>
      <c r="F381" s="52">
        <v>98.0872</v>
      </c>
      <c r="G381" s="52">
        <v>100</v>
      </c>
      <c r="H381" s="52">
        <v>98.0872</v>
      </c>
    </row>
    <row r="382" spans="1:8" ht="12.75">
      <c r="A382" s="97" t="s">
        <v>197</v>
      </c>
      <c r="B382" s="70"/>
      <c r="C382" s="39">
        <v>6117</v>
      </c>
      <c r="D382" s="39">
        <v>6000</v>
      </c>
      <c r="E382" s="39">
        <v>6000</v>
      </c>
      <c r="F382" s="39">
        <v>98.0872</v>
      </c>
      <c r="G382" s="39">
        <v>100</v>
      </c>
      <c r="H382" s="39">
        <v>98.0872</v>
      </c>
    </row>
    <row r="383" spans="1:8" ht="12.75">
      <c r="A383" s="97" t="s">
        <v>199</v>
      </c>
      <c r="B383" s="70"/>
      <c r="C383" s="39">
        <v>6117</v>
      </c>
      <c r="D383" s="39">
        <v>6000</v>
      </c>
      <c r="E383" s="39">
        <v>6000</v>
      </c>
      <c r="F383" s="39">
        <v>98.0872</v>
      </c>
      <c r="G383" s="39">
        <v>100</v>
      </c>
      <c r="H383" s="39">
        <v>98.0872</v>
      </c>
    </row>
    <row r="384" spans="1:8" ht="12.75">
      <c r="A384" s="108" t="s">
        <v>297</v>
      </c>
      <c r="B384" s="70"/>
      <c r="C384" s="56">
        <v>19363</v>
      </c>
      <c r="D384" s="56">
        <v>19400</v>
      </c>
      <c r="E384" s="56">
        <v>19400</v>
      </c>
      <c r="F384" s="56">
        <v>100.191</v>
      </c>
      <c r="G384" s="56">
        <v>100</v>
      </c>
      <c r="H384" s="56">
        <v>100.191</v>
      </c>
    </row>
    <row r="385" spans="1:8" ht="12.75">
      <c r="A385" s="99" t="s">
        <v>86</v>
      </c>
      <c r="B385" s="87"/>
      <c r="C385" s="52">
        <v>1200</v>
      </c>
      <c r="D385" s="52">
        <v>1200</v>
      </c>
      <c r="E385" s="52">
        <v>1200</v>
      </c>
      <c r="F385" s="52">
        <v>100</v>
      </c>
      <c r="G385" s="52">
        <v>100</v>
      </c>
      <c r="H385" s="52">
        <v>100</v>
      </c>
    </row>
    <row r="386" spans="1:8" ht="12.75">
      <c r="A386" s="97" t="s">
        <v>197</v>
      </c>
      <c r="B386" s="70"/>
      <c r="C386" s="39">
        <v>1200</v>
      </c>
      <c r="D386" s="39">
        <v>1200</v>
      </c>
      <c r="E386" s="39">
        <v>1200</v>
      </c>
      <c r="F386" s="39">
        <v>100</v>
      </c>
      <c r="G386" s="39">
        <v>100</v>
      </c>
      <c r="H386" s="39">
        <v>100</v>
      </c>
    </row>
    <row r="387" spans="1:8" ht="12.75">
      <c r="A387" s="97" t="s">
        <v>199</v>
      </c>
      <c r="B387" s="70"/>
      <c r="C387" s="39">
        <v>1200</v>
      </c>
      <c r="D387" s="39">
        <v>1200</v>
      </c>
      <c r="E387" s="39">
        <v>1200</v>
      </c>
      <c r="F387" s="39">
        <v>100</v>
      </c>
      <c r="G387" s="39">
        <v>100</v>
      </c>
      <c r="H387" s="39">
        <v>100</v>
      </c>
    </row>
    <row r="388" spans="1:8" ht="12.75">
      <c r="A388" s="99" t="s">
        <v>92</v>
      </c>
      <c r="B388" s="87"/>
      <c r="C388" s="52">
        <v>18163</v>
      </c>
      <c r="D388" s="52">
        <v>18200</v>
      </c>
      <c r="E388" s="52">
        <v>18200</v>
      </c>
      <c r="F388" s="52">
        <v>100.2037</v>
      </c>
      <c r="G388" s="52">
        <v>100</v>
      </c>
      <c r="H388" s="52">
        <v>100.2037</v>
      </c>
    </row>
    <row r="389" spans="1:8" ht="12.75">
      <c r="A389" s="97" t="s">
        <v>197</v>
      </c>
      <c r="B389" s="70"/>
      <c r="C389" s="39">
        <v>18163</v>
      </c>
      <c r="D389" s="39">
        <v>18200</v>
      </c>
      <c r="E389" s="39">
        <v>18200</v>
      </c>
      <c r="F389" s="39">
        <v>100.2037</v>
      </c>
      <c r="G389" s="39">
        <v>100</v>
      </c>
      <c r="H389" s="39">
        <v>100.2037</v>
      </c>
    </row>
    <row r="390" spans="1:8" ht="12.75">
      <c r="A390" s="97" t="s">
        <v>199</v>
      </c>
      <c r="B390" s="70"/>
      <c r="C390" s="39">
        <v>16782</v>
      </c>
      <c r="D390" s="39">
        <v>16782</v>
      </c>
      <c r="E390" s="39">
        <v>16782</v>
      </c>
      <c r="F390" s="39">
        <v>100</v>
      </c>
      <c r="G390" s="39">
        <v>100</v>
      </c>
      <c r="H390" s="39">
        <v>100</v>
      </c>
    </row>
    <row r="391" spans="1:8" ht="12.75">
      <c r="A391" s="97" t="s">
        <v>213</v>
      </c>
      <c r="B391" s="70"/>
      <c r="C391" s="39">
        <v>1381</v>
      </c>
      <c r="D391" s="39">
        <v>1418</v>
      </c>
      <c r="E391" s="39">
        <v>1418</v>
      </c>
      <c r="F391" s="39">
        <v>102.6792</v>
      </c>
      <c r="G391" s="39">
        <v>100</v>
      </c>
      <c r="H391" s="39">
        <v>102.6792</v>
      </c>
    </row>
    <row r="392" spans="1:8" ht="12.75">
      <c r="A392" s="108" t="s">
        <v>298</v>
      </c>
      <c r="B392" s="70"/>
      <c r="C392" s="56">
        <v>25000</v>
      </c>
      <c r="D392" s="56">
        <v>25000</v>
      </c>
      <c r="E392" s="56">
        <v>34300</v>
      </c>
      <c r="F392" s="56">
        <v>100</v>
      </c>
      <c r="G392" s="56">
        <v>137.2</v>
      </c>
      <c r="H392" s="56">
        <v>137.2</v>
      </c>
    </row>
    <row r="393" spans="1:8" ht="12.75">
      <c r="A393" s="99" t="s">
        <v>97</v>
      </c>
      <c r="B393" s="87"/>
      <c r="C393" s="52">
        <v>25000</v>
      </c>
      <c r="D393" s="52">
        <v>25000</v>
      </c>
      <c r="E393" s="52">
        <v>34300</v>
      </c>
      <c r="F393" s="52">
        <v>100</v>
      </c>
      <c r="G393" s="52">
        <v>137.2</v>
      </c>
      <c r="H393" s="52">
        <v>137.2</v>
      </c>
    </row>
    <row r="394" spans="1:8" ht="12.75">
      <c r="A394" s="97" t="s">
        <v>201</v>
      </c>
      <c r="B394" s="70"/>
      <c r="C394" s="39">
        <v>25000</v>
      </c>
      <c r="D394" s="39">
        <v>25000</v>
      </c>
      <c r="E394" s="39">
        <v>34300</v>
      </c>
      <c r="F394" s="39">
        <v>100</v>
      </c>
      <c r="G394" s="39">
        <v>137.2</v>
      </c>
      <c r="H394" s="39">
        <v>137.2</v>
      </c>
    </row>
    <row r="395" spans="1:8" ht="12.75">
      <c r="A395" s="97" t="s">
        <v>202</v>
      </c>
      <c r="B395" s="70"/>
      <c r="C395" s="39">
        <v>25000</v>
      </c>
      <c r="D395" s="39">
        <v>25000</v>
      </c>
      <c r="E395" s="39">
        <v>34300</v>
      </c>
      <c r="F395" s="39">
        <v>100</v>
      </c>
      <c r="G395" s="39">
        <v>137.2</v>
      </c>
      <c r="H395" s="39">
        <v>137.2</v>
      </c>
    </row>
    <row r="396" spans="1:8" ht="12.75">
      <c r="A396" s="108" t="s">
        <v>299</v>
      </c>
      <c r="B396" s="70"/>
      <c r="C396" s="56">
        <v>57402</v>
      </c>
      <c r="D396" s="56">
        <v>7402</v>
      </c>
      <c r="E396" s="56">
        <v>7402</v>
      </c>
      <c r="F396" s="56">
        <v>12.895</v>
      </c>
      <c r="G396" s="56">
        <v>100</v>
      </c>
      <c r="H396" s="56">
        <v>12.895</v>
      </c>
    </row>
    <row r="397" spans="1:8" ht="12.75">
      <c r="A397" s="99" t="s">
        <v>86</v>
      </c>
      <c r="B397" s="87"/>
      <c r="C397" s="52">
        <v>1402</v>
      </c>
      <c r="D397" s="52">
        <v>1402</v>
      </c>
      <c r="E397" s="52">
        <v>1402</v>
      </c>
      <c r="F397" s="52">
        <v>100</v>
      </c>
      <c r="G397" s="52">
        <v>100</v>
      </c>
      <c r="H397" s="52">
        <v>100</v>
      </c>
    </row>
    <row r="398" spans="1:8" ht="12.75">
      <c r="A398" s="97" t="s">
        <v>197</v>
      </c>
      <c r="B398" s="70"/>
      <c r="C398" s="39">
        <v>1402</v>
      </c>
      <c r="D398" s="39">
        <v>1402</v>
      </c>
      <c r="E398" s="39">
        <v>1402</v>
      </c>
      <c r="F398" s="39">
        <v>100</v>
      </c>
      <c r="G398" s="39">
        <v>100</v>
      </c>
      <c r="H398" s="39">
        <v>100</v>
      </c>
    </row>
    <row r="399" spans="1:8" ht="12.75">
      <c r="A399" s="97" t="s">
        <v>199</v>
      </c>
      <c r="B399" s="70"/>
      <c r="C399" s="39">
        <v>1402</v>
      </c>
      <c r="D399" s="39">
        <v>1402</v>
      </c>
      <c r="E399" s="39">
        <v>1402</v>
      </c>
      <c r="F399" s="39">
        <v>100</v>
      </c>
      <c r="G399" s="39">
        <v>100</v>
      </c>
      <c r="H399" s="39">
        <v>100</v>
      </c>
    </row>
    <row r="400" spans="1:8" ht="12.75">
      <c r="A400" s="99" t="s">
        <v>92</v>
      </c>
      <c r="B400" s="87"/>
      <c r="C400" s="52">
        <v>56000</v>
      </c>
      <c r="D400" s="52">
        <v>6000</v>
      </c>
      <c r="E400" s="52">
        <v>6000</v>
      </c>
      <c r="F400" s="52">
        <v>10.7142</v>
      </c>
      <c r="G400" s="52">
        <v>100</v>
      </c>
      <c r="H400" s="52">
        <v>10.7142</v>
      </c>
    </row>
    <row r="401" spans="1:8" ht="12.75">
      <c r="A401" s="97" t="s">
        <v>197</v>
      </c>
      <c r="B401" s="70"/>
      <c r="C401" s="39">
        <v>56000</v>
      </c>
      <c r="D401" s="39">
        <v>6000</v>
      </c>
      <c r="E401" s="39">
        <v>6000</v>
      </c>
      <c r="F401" s="39">
        <v>10.7142</v>
      </c>
      <c r="G401" s="39">
        <v>100</v>
      </c>
      <c r="H401" s="39">
        <v>10.7142</v>
      </c>
    </row>
    <row r="402" spans="1:8" ht="12.75">
      <c r="A402" s="97" t="s">
        <v>199</v>
      </c>
      <c r="B402" s="70"/>
      <c r="C402" s="39">
        <v>56000</v>
      </c>
      <c r="D402" s="39">
        <v>6000</v>
      </c>
      <c r="E402" s="39">
        <v>6000</v>
      </c>
      <c r="F402" s="39">
        <v>10.7142</v>
      </c>
      <c r="G402" s="39">
        <v>100</v>
      </c>
      <c r="H402" s="39">
        <v>10.7142</v>
      </c>
    </row>
    <row r="403" spans="1:8" ht="12.75">
      <c r="A403" s="108" t="s">
        <v>300</v>
      </c>
      <c r="B403" s="70"/>
      <c r="C403" s="56">
        <v>9868</v>
      </c>
      <c r="D403" s="56">
        <v>9000</v>
      </c>
      <c r="E403" s="56">
        <v>9000</v>
      </c>
      <c r="F403" s="56">
        <v>91.2038</v>
      </c>
      <c r="G403" s="56">
        <v>100</v>
      </c>
      <c r="H403" s="56">
        <v>91.2038</v>
      </c>
    </row>
    <row r="404" spans="1:8" ht="12.75">
      <c r="A404" s="99" t="s">
        <v>90</v>
      </c>
      <c r="B404" s="87"/>
      <c r="C404" s="52">
        <v>6549</v>
      </c>
      <c r="D404" s="52">
        <v>5000</v>
      </c>
      <c r="E404" s="52">
        <v>5000</v>
      </c>
      <c r="F404" s="52">
        <v>76.3475</v>
      </c>
      <c r="G404" s="52">
        <v>100</v>
      </c>
      <c r="H404" s="52">
        <v>76.3475</v>
      </c>
    </row>
    <row r="405" spans="1:8" ht="12.75">
      <c r="A405" s="97" t="s">
        <v>197</v>
      </c>
      <c r="B405" s="70"/>
      <c r="C405" s="39">
        <v>6549</v>
      </c>
      <c r="D405" s="39">
        <v>5000</v>
      </c>
      <c r="E405" s="39">
        <v>5000</v>
      </c>
      <c r="F405" s="39">
        <v>76.3475</v>
      </c>
      <c r="G405" s="39">
        <v>100</v>
      </c>
      <c r="H405" s="39">
        <v>76.3475</v>
      </c>
    </row>
    <row r="406" spans="1:8" ht="12.75">
      <c r="A406" s="97" t="s">
        <v>199</v>
      </c>
      <c r="B406" s="70"/>
      <c r="C406" s="39">
        <v>6549</v>
      </c>
      <c r="D406" s="39">
        <v>5000</v>
      </c>
      <c r="E406" s="39">
        <v>5000</v>
      </c>
      <c r="F406" s="39">
        <v>76.3475</v>
      </c>
      <c r="G406" s="39">
        <v>100</v>
      </c>
      <c r="H406" s="39">
        <v>76.3475</v>
      </c>
    </row>
    <row r="407" spans="1:8" ht="12.75">
      <c r="A407" s="99" t="s">
        <v>92</v>
      </c>
      <c r="B407" s="87"/>
      <c r="C407" s="52">
        <v>3319</v>
      </c>
      <c r="D407" s="52">
        <v>4000</v>
      </c>
      <c r="E407" s="52">
        <v>4000</v>
      </c>
      <c r="F407" s="52">
        <v>120.5182</v>
      </c>
      <c r="G407" s="52">
        <v>100</v>
      </c>
      <c r="H407" s="52">
        <v>120.5182</v>
      </c>
    </row>
    <row r="408" spans="1:8" ht="12.75">
      <c r="A408" s="97" t="s">
        <v>197</v>
      </c>
      <c r="B408" s="70"/>
      <c r="C408" s="39">
        <v>3319</v>
      </c>
      <c r="D408" s="39">
        <v>4000</v>
      </c>
      <c r="E408" s="39">
        <v>4000</v>
      </c>
      <c r="F408" s="39">
        <v>120.5182</v>
      </c>
      <c r="G408" s="39">
        <v>100</v>
      </c>
      <c r="H408" s="39">
        <v>120.5182</v>
      </c>
    </row>
    <row r="409" spans="1:8" ht="12.75">
      <c r="A409" s="97" t="s">
        <v>199</v>
      </c>
      <c r="B409" s="70"/>
      <c r="C409" s="39">
        <v>3319</v>
      </c>
      <c r="D409" s="39">
        <v>4000</v>
      </c>
      <c r="E409" s="39">
        <v>4000</v>
      </c>
      <c r="F409" s="39">
        <v>120.5182</v>
      </c>
      <c r="G409" s="39">
        <v>100</v>
      </c>
      <c r="H409" s="39">
        <v>120.5182</v>
      </c>
    </row>
    <row r="410" spans="1:8" ht="12.75">
      <c r="A410" s="108" t="s">
        <v>301</v>
      </c>
      <c r="B410" s="70"/>
      <c r="C410" s="56">
        <v>70700</v>
      </c>
      <c r="D410" s="56">
        <v>72000</v>
      </c>
      <c r="E410" s="56">
        <v>72000</v>
      </c>
      <c r="F410" s="56">
        <v>101.8387</v>
      </c>
      <c r="G410" s="56">
        <v>100</v>
      </c>
      <c r="H410" s="56">
        <v>101.8387</v>
      </c>
    </row>
    <row r="411" spans="1:8" ht="12.75">
      <c r="A411" s="99" t="s">
        <v>92</v>
      </c>
      <c r="B411" s="87"/>
      <c r="C411" s="52">
        <v>70700</v>
      </c>
      <c r="D411" s="52">
        <v>72000</v>
      </c>
      <c r="E411" s="52">
        <v>72000</v>
      </c>
      <c r="F411" s="52">
        <v>101.8387</v>
      </c>
      <c r="G411" s="52">
        <v>100</v>
      </c>
      <c r="H411" s="52">
        <v>101.8387</v>
      </c>
    </row>
    <row r="412" spans="1:8" ht="12.75">
      <c r="A412" s="97" t="s">
        <v>197</v>
      </c>
      <c r="B412" s="70"/>
      <c r="C412" s="39">
        <v>70700</v>
      </c>
      <c r="D412" s="39">
        <v>72000</v>
      </c>
      <c r="E412" s="39">
        <v>72000</v>
      </c>
      <c r="F412" s="39">
        <v>101.8387</v>
      </c>
      <c r="G412" s="39">
        <v>100</v>
      </c>
      <c r="H412" s="39">
        <v>101.8387</v>
      </c>
    </row>
    <row r="413" spans="1:8" ht="12.75">
      <c r="A413" s="97" t="s">
        <v>208</v>
      </c>
      <c r="B413" s="70"/>
      <c r="C413" s="39">
        <v>70700</v>
      </c>
      <c r="D413" s="39">
        <v>72000</v>
      </c>
      <c r="E413" s="39">
        <v>72000</v>
      </c>
      <c r="F413" s="39">
        <v>101.8387</v>
      </c>
      <c r="G413" s="39">
        <v>100</v>
      </c>
      <c r="H413" s="39">
        <v>101.8387</v>
      </c>
    </row>
    <row r="414" spans="1:8" ht="12.75">
      <c r="A414" s="108" t="s">
        <v>302</v>
      </c>
      <c r="B414" s="70"/>
      <c r="C414" s="56">
        <v>311758</v>
      </c>
      <c r="D414" s="56">
        <v>43208</v>
      </c>
      <c r="E414" s="56">
        <v>43208</v>
      </c>
      <c r="F414" s="56">
        <v>13.8594</v>
      </c>
      <c r="G414" s="56">
        <v>100</v>
      </c>
      <c r="H414" s="56">
        <v>13.8594</v>
      </c>
    </row>
    <row r="415" spans="1:8" ht="12.75">
      <c r="A415" s="99" t="s">
        <v>86</v>
      </c>
      <c r="B415" s="87"/>
      <c r="C415" s="52">
        <v>97093</v>
      </c>
      <c r="D415" s="52">
        <v>43208</v>
      </c>
      <c r="E415" s="52">
        <v>43208</v>
      </c>
      <c r="F415" s="52">
        <v>44.5016</v>
      </c>
      <c r="G415" s="52">
        <v>100</v>
      </c>
      <c r="H415" s="52">
        <v>44.5016</v>
      </c>
    </row>
    <row r="416" spans="1:8" ht="12.75">
      <c r="A416" s="97" t="s">
        <v>197</v>
      </c>
      <c r="B416" s="70"/>
      <c r="C416" s="39">
        <v>81093</v>
      </c>
      <c r="D416" s="39">
        <v>43208</v>
      </c>
      <c r="E416" s="39">
        <v>43208</v>
      </c>
      <c r="F416" s="39">
        <v>53.282</v>
      </c>
      <c r="G416" s="39">
        <v>100</v>
      </c>
      <c r="H416" s="39">
        <v>53.282</v>
      </c>
    </row>
    <row r="417" spans="1:8" ht="12.75">
      <c r="A417" s="97" t="s">
        <v>199</v>
      </c>
      <c r="B417" s="70"/>
      <c r="C417" s="39">
        <v>81093</v>
      </c>
      <c r="D417" s="39">
        <v>43208</v>
      </c>
      <c r="E417" s="39">
        <v>43208</v>
      </c>
      <c r="F417" s="39">
        <v>53.282</v>
      </c>
      <c r="G417" s="39">
        <v>100</v>
      </c>
      <c r="H417" s="39">
        <v>53.282</v>
      </c>
    </row>
    <row r="418" spans="1:8" ht="12.75">
      <c r="A418" s="97" t="s">
        <v>201</v>
      </c>
      <c r="B418" s="70"/>
      <c r="C418" s="39">
        <v>16000</v>
      </c>
      <c r="D418" s="39">
        <v>0</v>
      </c>
      <c r="E418" s="39">
        <v>0</v>
      </c>
      <c r="F418" s="39">
        <v>0</v>
      </c>
      <c r="G418" s="39">
        <v>0</v>
      </c>
      <c r="H418" s="39">
        <v>0</v>
      </c>
    </row>
    <row r="419" spans="1:8" ht="12.75">
      <c r="A419" s="97" t="s">
        <v>203</v>
      </c>
      <c r="B419" s="70"/>
      <c r="C419" s="39">
        <v>6000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</row>
    <row r="420" spans="1:8" ht="12.75">
      <c r="A420" s="97" t="s">
        <v>303</v>
      </c>
      <c r="B420" s="70"/>
      <c r="C420" s="39">
        <v>10000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</row>
    <row r="421" spans="1:8" ht="12.75">
      <c r="A421" s="99" t="s">
        <v>92</v>
      </c>
      <c r="B421" s="87"/>
      <c r="C421" s="52">
        <v>665</v>
      </c>
      <c r="D421" s="52">
        <v>0</v>
      </c>
      <c r="E421" s="52">
        <v>0</v>
      </c>
      <c r="F421" s="52">
        <v>0</v>
      </c>
      <c r="G421" s="52">
        <v>0</v>
      </c>
      <c r="H421" s="52">
        <v>0</v>
      </c>
    </row>
    <row r="422" spans="1:8" ht="12.75">
      <c r="A422" s="97" t="s">
        <v>197</v>
      </c>
      <c r="B422" s="70"/>
      <c r="C422" s="39">
        <v>665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</row>
    <row r="423" spans="1:8" ht="12.75">
      <c r="A423" s="97" t="s">
        <v>199</v>
      </c>
      <c r="B423" s="70"/>
      <c r="C423" s="39">
        <v>665</v>
      </c>
      <c r="D423" s="39">
        <v>0</v>
      </c>
      <c r="E423" s="39">
        <v>0</v>
      </c>
      <c r="F423" s="39">
        <v>0</v>
      </c>
      <c r="G423" s="39">
        <v>0</v>
      </c>
      <c r="H423" s="39">
        <v>0</v>
      </c>
    </row>
    <row r="424" spans="1:8" ht="12.75">
      <c r="A424" s="99" t="s">
        <v>97</v>
      </c>
      <c r="B424" s="87"/>
      <c r="C424" s="52">
        <v>214000</v>
      </c>
      <c r="D424" s="52">
        <v>0</v>
      </c>
      <c r="E424" s="52">
        <v>0</v>
      </c>
      <c r="F424" s="52">
        <v>0</v>
      </c>
      <c r="G424" s="52">
        <v>0</v>
      </c>
      <c r="H424" s="52">
        <v>0</v>
      </c>
    </row>
    <row r="425" spans="1:8" ht="12.75">
      <c r="A425" s="97" t="s">
        <v>201</v>
      </c>
      <c r="B425" s="70"/>
      <c r="C425" s="39">
        <v>214000</v>
      </c>
      <c r="D425" s="39">
        <v>0</v>
      </c>
      <c r="E425" s="39">
        <v>0</v>
      </c>
      <c r="F425" s="39">
        <v>0</v>
      </c>
      <c r="G425" s="39">
        <v>0</v>
      </c>
      <c r="H425" s="39">
        <v>0</v>
      </c>
    </row>
    <row r="426" spans="1:8" ht="12.75">
      <c r="A426" s="97" t="s">
        <v>303</v>
      </c>
      <c r="B426" s="70"/>
      <c r="C426" s="39">
        <v>214000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</row>
    <row r="427" spans="1:8" ht="12.75">
      <c r="A427" s="107" t="s">
        <v>304</v>
      </c>
      <c r="B427" s="70"/>
      <c r="C427" s="55">
        <v>19703175</v>
      </c>
      <c r="D427" s="55">
        <v>13321283</v>
      </c>
      <c r="E427" s="55">
        <v>5521283</v>
      </c>
      <c r="F427" s="55">
        <v>67.6098</v>
      </c>
      <c r="G427" s="55">
        <v>41.447</v>
      </c>
      <c r="H427" s="55">
        <v>28.0223</v>
      </c>
    </row>
    <row r="428" spans="1:8" ht="12.75">
      <c r="A428" s="108" t="s">
        <v>305</v>
      </c>
      <c r="B428" s="70"/>
      <c r="C428" s="56">
        <v>21283</v>
      </c>
      <c r="D428" s="56">
        <v>21283</v>
      </c>
      <c r="E428" s="56">
        <v>21283</v>
      </c>
      <c r="F428" s="56">
        <v>100</v>
      </c>
      <c r="G428" s="56">
        <v>100</v>
      </c>
      <c r="H428" s="56">
        <v>100</v>
      </c>
    </row>
    <row r="429" spans="1:8" ht="12.75">
      <c r="A429" s="99" t="s">
        <v>86</v>
      </c>
      <c r="B429" s="87"/>
      <c r="C429" s="52">
        <v>16208</v>
      </c>
      <c r="D429" s="52">
        <v>21283</v>
      </c>
      <c r="E429" s="52">
        <v>21283</v>
      </c>
      <c r="F429" s="52">
        <v>131.3116</v>
      </c>
      <c r="G429" s="52">
        <v>100</v>
      </c>
      <c r="H429" s="52">
        <v>131.3116</v>
      </c>
    </row>
    <row r="430" spans="1:8" ht="12.75">
      <c r="A430" s="97" t="s">
        <v>197</v>
      </c>
      <c r="B430" s="70"/>
      <c r="C430" s="39">
        <v>9955</v>
      </c>
      <c r="D430" s="39">
        <v>9955</v>
      </c>
      <c r="E430" s="39">
        <v>9955</v>
      </c>
      <c r="F430" s="39">
        <v>100</v>
      </c>
      <c r="G430" s="39">
        <v>100</v>
      </c>
      <c r="H430" s="39">
        <v>100</v>
      </c>
    </row>
    <row r="431" spans="1:8" ht="12.75">
      <c r="A431" s="97" t="s">
        <v>199</v>
      </c>
      <c r="B431" s="70"/>
      <c r="C431" s="39">
        <v>9955</v>
      </c>
      <c r="D431" s="39">
        <v>9955</v>
      </c>
      <c r="E431" s="39">
        <v>9955</v>
      </c>
      <c r="F431" s="39">
        <v>100</v>
      </c>
      <c r="G431" s="39">
        <v>100</v>
      </c>
      <c r="H431" s="39">
        <v>100</v>
      </c>
    </row>
    <row r="432" spans="1:8" ht="12.75">
      <c r="A432" s="97" t="s">
        <v>201</v>
      </c>
      <c r="B432" s="70"/>
      <c r="C432" s="39">
        <v>6253</v>
      </c>
      <c r="D432" s="39">
        <v>11328</v>
      </c>
      <c r="E432" s="39">
        <v>11328</v>
      </c>
      <c r="F432" s="39">
        <v>181.161</v>
      </c>
      <c r="G432" s="39">
        <v>100</v>
      </c>
      <c r="H432" s="39">
        <v>181.161</v>
      </c>
    </row>
    <row r="433" spans="1:8" ht="12.75">
      <c r="A433" s="97" t="s">
        <v>303</v>
      </c>
      <c r="B433" s="70"/>
      <c r="C433" s="39">
        <v>6253</v>
      </c>
      <c r="D433" s="39">
        <v>11328</v>
      </c>
      <c r="E433" s="39">
        <v>11328</v>
      </c>
      <c r="F433" s="39">
        <v>181.161</v>
      </c>
      <c r="G433" s="39">
        <v>100</v>
      </c>
      <c r="H433" s="39">
        <v>181.161</v>
      </c>
    </row>
    <row r="434" spans="1:8" ht="12.75">
      <c r="A434" s="99" t="s">
        <v>97</v>
      </c>
      <c r="B434" s="87"/>
      <c r="C434" s="52">
        <v>5075</v>
      </c>
      <c r="D434" s="52">
        <v>0</v>
      </c>
      <c r="E434" s="52">
        <v>0</v>
      </c>
      <c r="F434" s="52">
        <v>0</v>
      </c>
      <c r="G434" s="52">
        <v>0</v>
      </c>
      <c r="H434" s="52">
        <v>0</v>
      </c>
    </row>
    <row r="435" spans="1:8" ht="12.75">
      <c r="A435" s="97" t="s">
        <v>201</v>
      </c>
      <c r="B435" s="70"/>
      <c r="C435" s="39">
        <v>5075</v>
      </c>
      <c r="D435" s="39">
        <v>0</v>
      </c>
      <c r="E435" s="39">
        <v>0</v>
      </c>
      <c r="F435" s="39">
        <v>0</v>
      </c>
      <c r="G435" s="39">
        <v>0</v>
      </c>
      <c r="H435" s="39">
        <v>0</v>
      </c>
    </row>
    <row r="436" spans="1:8" ht="12.75">
      <c r="A436" s="97" t="s">
        <v>303</v>
      </c>
      <c r="B436" s="70"/>
      <c r="C436" s="39">
        <v>5075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</row>
    <row r="437" spans="1:8" ht="12.75">
      <c r="A437" s="108" t="s">
        <v>306</v>
      </c>
      <c r="B437" s="70"/>
      <c r="C437" s="56">
        <v>1166400</v>
      </c>
      <c r="D437" s="56">
        <v>0</v>
      </c>
      <c r="E437" s="56">
        <v>0</v>
      </c>
      <c r="F437" s="56">
        <v>0</v>
      </c>
      <c r="G437" s="56">
        <v>0</v>
      </c>
      <c r="H437" s="56">
        <v>0</v>
      </c>
    </row>
    <row r="438" spans="1:8" ht="12.75">
      <c r="A438" s="99" t="s">
        <v>86</v>
      </c>
      <c r="B438" s="87"/>
      <c r="C438" s="52">
        <v>56400</v>
      </c>
      <c r="D438" s="52">
        <v>0</v>
      </c>
      <c r="E438" s="52">
        <v>0</v>
      </c>
      <c r="F438" s="52">
        <v>0</v>
      </c>
      <c r="G438" s="52">
        <v>0</v>
      </c>
      <c r="H438" s="52">
        <v>0</v>
      </c>
    </row>
    <row r="439" spans="1:8" ht="12.75">
      <c r="A439" s="97" t="s">
        <v>201</v>
      </c>
      <c r="B439" s="70"/>
      <c r="C439" s="39">
        <v>56400</v>
      </c>
      <c r="D439" s="39">
        <v>0</v>
      </c>
      <c r="E439" s="39">
        <v>0</v>
      </c>
      <c r="F439" s="39">
        <v>0</v>
      </c>
      <c r="G439" s="39">
        <v>0</v>
      </c>
      <c r="H439" s="39">
        <v>0</v>
      </c>
    </row>
    <row r="440" spans="1:8" ht="12.75">
      <c r="A440" s="97" t="s">
        <v>303</v>
      </c>
      <c r="B440" s="70"/>
      <c r="C440" s="39">
        <v>56400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</row>
    <row r="441" spans="1:8" ht="12.75">
      <c r="A441" s="99" t="s">
        <v>92</v>
      </c>
      <c r="B441" s="87"/>
      <c r="C441" s="52">
        <v>430000</v>
      </c>
      <c r="D441" s="52">
        <v>0</v>
      </c>
      <c r="E441" s="52">
        <v>0</v>
      </c>
      <c r="F441" s="52">
        <v>0</v>
      </c>
      <c r="G441" s="52">
        <v>0</v>
      </c>
      <c r="H441" s="52">
        <v>0</v>
      </c>
    </row>
    <row r="442" spans="1:8" ht="12.75">
      <c r="A442" s="97" t="s">
        <v>201</v>
      </c>
      <c r="B442" s="70"/>
      <c r="C442" s="39">
        <v>430000</v>
      </c>
      <c r="D442" s="39">
        <v>0</v>
      </c>
      <c r="E442" s="39">
        <v>0</v>
      </c>
      <c r="F442" s="39">
        <v>0</v>
      </c>
      <c r="G442" s="39">
        <v>0</v>
      </c>
      <c r="H442" s="39">
        <v>0</v>
      </c>
    </row>
    <row r="443" spans="1:8" ht="12.75">
      <c r="A443" s="97" t="s">
        <v>303</v>
      </c>
      <c r="B443" s="70"/>
      <c r="C443" s="39">
        <v>430000</v>
      </c>
      <c r="D443" s="39">
        <v>0</v>
      </c>
      <c r="E443" s="39">
        <v>0</v>
      </c>
      <c r="F443" s="39">
        <v>0</v>
      </c>
      <c r="G443" s="39">
        <v>0</v>
      </c>
      <c r="H443" s="39">
        <v>0</v>
      </c>
    </row>
    <row r="444" spans="1:8" ht="12.75">
      <c r="A444" s="99" t="s">
        <v>99</v>
      </c>
      <c r="B444" s="87"/>
      <c r="C444" s="52">
        <v>680000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</row>
    <row r="445" spans="1:8" ht="12.75">
      <c r="A445" s="97" t="s">
        <v>201</v>
      </c>
      <c r="B445" s="70"/>
      <c r="C445" s="39">
        <v>680000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</row>
    <row r="446" spans="1:8" ht="12.75">
      <c r="A446" s="97" t="s">
        <v>303</v>
      </c>
      <c r="B446" s="70"/>
      <c r="C446" s="39">
        <v>680000</v>
      </c>
      <c r="D446" s="39">
        <v>0</v>
      </c>
      <c r="E446" s="39">
        <v>0</v>
      </c>
      <c r="F446" s="39">
        <v>0</v>
      </c>
      <c r="G446" s="39">
        <v>0</v>
      </c>
      <c r="H446" s="39">
        <v>0</v>
      </c>
    </row>
    <row r="447" spans="1:8" ht="12.75">
      <c r="A447" s="108" t="s">
        <v>307</v>
      </c>
      <c r="B447" s="70"/>
      <c r="C447" s="56">
        <v>6000</v>
      </c>
      <c r="D447" s="56">
        <v>0</v>
      </c>
      <c r="E447" s="56">
        <v>0</v>
      </c>
      <c r="F447" s="56">
        <v>0</v>
      </c>
      <c r="G447" s="56">
        <v>0</v>
      </c>
      <c r="H447" s="56">
        <v>0</v>
      </c>
    </row>
    <row r="448" spans="1:8" ht="12.75">
      <c r="A448" s="99" t="s">
        <v>92</v>
      </c>
      <c r="B448" s="87"/>
      <c r="C448" s="52">
        <v>6000</v>
      </c>
      <c r="D448" s="52">
        <v>0</v>
      </c>
      <c r="E448" s="52">
        <v>0</v>
      </c>
      <c r="F448" s="52">
        <v>0</v>
      </c>
      <c r="G448" s="52">
        <v>0</v>
      </c>
      <c r="H448" s="52">
        <v>0</v>
      </c>
    </row>
    <row r="449" spans="1:8" ht="12.75">
      <c r="A449" s="97" t="s">
        <v>197</v>
      </c>
      <c r="B449" s="70"/>
      <c r="C449" s="39">
        <v>6000</v>
      </c>
      <c r="D449" s="39">
        <v>0</v>
      </c>
      <c r="E449" s="39">
        <v>0</v>
      </c>
      <c r="F449" s="39">
        <v>0</v>
      </c>
      <c r="G449" s="39">
        <v>0</v>
      </c>
      <c r="H449" s="39">
        <v>0</v>
      </c>
    </row>
    <row r="450" spans="1:8" ht="12.75">
      <c r="A450" s="97" t="s">
        <v>199</v>
      </c>
      <c r="B450" s="70"/>
      <c r="C450" s="39">
        <v>6000</v>
      </c>
      <c r="D450" s="39">
        <v>0</v>
      </c>
      <c r="E450" s="39">
        <v>0</v>
      </c>
      <c r="F450" s="39">
        <v>0</v>
      </c>
      <c r="G450" s="39">
        <v>0</v>
      </c>
      <c r="H450" s="39">
        <v>0</v>
      </c>
    </row>
    <row r="451" spans="1:8" ht="12.75">
      <c r="A451" s="108" t="s">
        <v>308</v>
      </c>
      <c r="B451" s="70"/>
      <c r="C451" s="56">
        <v>6636141</v>
      </c>
      <c r="D451" s="56">
        <v>3800000</v>
      </c>
      <c r="E451" s="56">
        <v>1000000</v>
      </c>
      <c r="F451" s="56">
        <v>57.2621</v>
      </c>
      <c r="G451" s="56">
        <v>26.3157</v>
      </c>
      <c r="H451" s="56">
        <v>15.0689</v>
      </c>
    </row>
    <row r="452" spans="1:8" ht="12.75">
      <c r="A452" s="99" t="s">
        <v>92</v>
      </c>
      <c r="B452" s="87"/>
      <c r="C452" s="52">
        <v>6636141</v>
      </c>
      <c r="D452" s="52">
        <v>3800000</v>
      </c>
      <c r="E452" s="52">
        <v>1000000</v>
      </c>
      <c r="F452" s="52">
        <v>57.2621</v>
      </c>
      <c r="G452" s="52">
        <v>26.3157</v>
      </c>
      <c r="H452" s="52">
        <v>15.0689</v>
      </c>
    </row>
    <row r="453" spans="1:8" ht="12.75">
      <c r="A453" s="97" t="s">
        <v>201</v>
      </c>
      <c r="B453" s="70"/>
      <c r="C453" s="39">
        <v>6636141</v>
      </c>
      <c r="D453" s="39">
        <v>3800000</v>
      </c>
      <c r="E453" s="39">
        <v>1000000</v>
      </c>
      <c r="F453" s="39">
        <v>57.2621</v>
      </c>
      <c r="G453" s="39">
        <v>26.3157</v>
      </c>
      <c r="H453" s="39">
        <v>15.0689</v>
      </c>
    </row>
    <row r="454" spans="1:8" ht="12.75">
      <c r="A454" s="97" t="s">
        <v>303</v>
      </c>
      <c r="B454" s="70"/>
      <c r="C454" s="39">
        <v>6636141</v>
      </c>
      <c r="D454" s="39">
        <v>3800000</v>
      </c>
      <c r="E454" s="39">
        <v>1000000</v>
      </c>
      <c r="F454" s="39">
        <v>57.2621</v>
      </c>
      <c r="G454" s="39">
        <v>26.3157</v>
      </c>
      <c r="H454" s="39">
        <v>15.0689</v>
      </c>
    </row>
    <row r="455" spans="1:8" ht="12.75">
      <c r="A455" s="108" t="s">
        <v>309</v>
      </c>
      <c r="B455" s="70"/>
      <c r="C455" s="56">
        <v>3500000</v>
      </c>
      <c r="D455" s="56">
        <v>1500000</v>
      </c>
      <c r="E455" s="56">
        <v>0</v>
      </c>
      <c r="F455" s="56">
        <v>42.8571</v>
      </c>
      <c r="G455" s="56">
        <v>0</v>
      </c>
      <c r="H455" s="56">
        <v>0</v>
      </c>
    </row>
    <row r="456" spans="1:8" ht="12.75">
      <c r="A456" s="99" t="s">
        <v>92</v>
      </c>
      <c r="B456" s="87"/>
      <c r="C456" s="52">
        <v>3500000</v>
      </c>
      <c r="D456" s="52">
        <v>1500000</v>
      </c>
      <c r="E456" s="52">
        <v>0</v>
      </c>
      <c r="F456" s="52">
        <v>42.8571</v>
      </c>
      <c r="G456" s="52">
        <v>0</v>
      </c>
      <c r="H456" s="52">
        <v>0</v>
      </c>
    </row>
    <row r="457" spans="1:8" ht="12.75">
      <c r="A457" s="97" t="s">
        <v>201</v>
      </c>
      <c r="B457" s="70"/>
      <c r="C457" s="39">
        <v>3500000</v>
      </c>
      <c r="D457" s="39">
        <v>1500000</v>
      </c>
      <c r="E457" s="39">
        <v>0</v>
      </c>
      <c r="F457" s="39">
        <v>42.8571</v>
      </c>
      <c r="G457" s="39">
        <v>0</v>
      </c>
      <c r="H457" s="39">
        <v>0</v>
      </c>
    </row>
    <row r="458" spans="1:8" ht="12.75">
      <c r="A458" s="97" t="s">
        <v>303</v>
      </c>
      <c r="B458" s="70"/>
      <c r="C458" s="39">
        <v>3500000</v>
      </c>
      <c r="D458" s="39">
        <v>1500000</v>
      </c>
      <c r="E458" s="39">
        <v>0</v>
      </c>
      <c r="F458" s="39">
        <v>42.8571</v>
      </c>
      <c r="G458" s="39">
        <v>0</v>
      </c>
      <c r="H458" s="39">
        <v>0</v>
      </c>
    </row>
    <row r="459" spans="1:8" ht="12.75">
      <c r="A459" s="108" t="s">
        <v>310</v>
      </c>
      <c r="B459" s="70"/>
      <c r="C459" s="56">
        <v>2646726</v>
      </c>
      <c r="D459" s="56">
        <v>1000000</v>
      </c>
      <c r="E459" s="56">
        <v>0</v>
      </c>
      <c r="F459" s="56">
        <v>37.7825</v>
      </c>
      <c r="G459" s="56">
        <v>0</v>
      </c>
      <c r="H459" s="56">
        <v>0</v>
      </c>
    </row>
    <row r="460" spans="1:8" ht="12.75">
      <c r="A460" s="99" t="s">
        <v>92</v>
      </c>
      <c r="B460" s="87"/>
      <c r="C460" s="52">
        <v>1146726</v>
      </c>
      <c r="D460" s="52">
        <v>0</v>
      </c>
      <c r="E460" s="52">
        <v>0</v>
      </c>
      <c r="F460" s="52">
        <v>0</v>
      </c>
      <c r="G460" s="52">
        <v>0</v>
      </c>
      <c r="H460" s="52">
        <v>0</v>
      </c>
    </row>
    <row r="461" spans="1:8" ht="12.75">
      <c r="A461" s="97" t="s">
        <v>201</v>
      </c>
      <c r="B461" s="70"/>
      <c r="C461" s="39">
        <v>1146726</v>
      </c>
      <c r="D461" s="39">
        <v>0</v>
      </c>
      <c r="E461" s="39">
        <v>0</v>
      </c>
      <c r="F461" s="39">
        <v>0</v>
      </c>
      <c r="G461" s="39">
        <v>0</v>
      </c>
      <c r="H461" s="39">
        <v>0</v>
      </c>
    </row>
    <row r="462" spans="1:8" ht="12.75">
      <c r="A462" s="97" t="s">
        <v>303</v>
      </c>
      <c r="B462" s="70"/>
      <c r="C462" s="39">
        <v>1146726</v>
      </c>
      <c r="D462" s="39">
        <v>0</v>
      </c>
      <c r="E462" s="39">
        <v>0</v>
      </c>
      <c r="F462" s="39">
        <v>0</v>
      </c>
      <c r="G462" s="39">
        <v>0</v>
      </c>
      <c r="H462" s="39">
        <v>0</v>
      </c>
    </row>
    <row r="463" spans="1:8" ht="12.75">
      <c r="A463" s="99" t="s">
        <v>99</v>
      </c>
      <c r="B463" s="87"/>
      <c r="C463" s="52">
        <v>1500000</v>
      </c>
      <c r="D463" s="52">
        <v>1000000</v>
      </c>
      <c r="E463" s="52">
        <v>0</v>
      </c>
      <c r="F463" s="52">
        <v>66.6666</v>
      </c>
      <c r="G463" s="52">
        <v>0</v>
      </c>
      <c r="H463" s="52">
        <v>0</v>
      </c>
    </row>
    <row r="464" spans="1:8" ht="12.75">
      <c r="A464" s="97" t="s">
        <v>201</v>
      </c>
      <c r="B464" s="70"/>
      <c r="C464" s="39">
        <v>1500000</v>
      </c>
      <c r="D464" s="39">
        <v>1000000</v>
      </c>
      <c r="E464" s="39">
        <v>0</v>
      </c>
      <c r="F464" s="39">
        <v>66.6666</v>
      </c>
      <c r="G464" s="39">
        <v>0</v>
      </c>
      <c r="H464" s="39">
        <v>0</v>
      </c>
    </row>
    <row r="465" spans="1:8" ht="12.75">
      <c r="A465" s="97" t="s">
        <v>303</v>
      </c>
      <c r="B465" s="70"/>
      <c r="C465" s="39">
        <v>1500000</v>
      </c>
      <c r="D465" s="39">
        <v>1000000</v>
      </c>
      <c r="E465" s="39">
        <v>0</v>
      </c>
      <c r="F465" s="39">
        <v>66.6666</v>
      </c>
      <c r="G465" s="39">
        <v>0</v>
      </c>
      <c r="H465" s="39">
        <v>0</v>
      </c>
    </row>
    <row r="466" spans="1:8" ht="12.75">
      <c r="A466" s="108" t="s">
        <v>311</v>
      </c>
      <c r="B466" s="70"/>
      <c r="C466" s="56">
        <v>4684000</v>
      </c>
      <c r="D466" s="56">
        <v>2500000</v>
      </c>
      <c r="E466" s="56">
        <v>0</v>
      </c>
      <c r="F466" s="56">
        <v>53.3731</v>
      </c>
      <c r="G466" s="56">
        <v>0</v>
      </c>
      <c r="H466" s="56">
        <v>0</v>
      </c>
    </row>
    <row r="467" spans="1:8" ht="12.75">
      <c r="A467" s="99" t="s">
        <v>99</v>
      </c>
      <c r="B467" s="87"/>
      <c r="C467" s="52">
        <v>4684000</v>
      </c>
      <c r="D467" s="52">
        <v>2500000</v>
      </c>
      <c r="E467" s="52">
        <v>0</v>
      </c>
      <c r="F467" s="52">
        <v>53.3731</v>
      </c>
      <c r="G467" s="52">
        <v>0</v>
      </c>
      <c r="H467" s="52">
        <v>0</v>
      </c>
    </row>
    <row r="468" spans="1:8" ht="12.75">
      <c r="A468" s="97" t="s">
        <v>201</v>
      </c>
      <c r="B468" s="70"/>
      <c r="C468" s="39">
        <v>4684000</v>
      </c>
      <c r="D468" s="39">
        <v>2500000</v>
      </c>
      <c r="E468" s="39">
        <v>0</v>
      </c>
      <c r="F468" s="39">
        <v>53.3731</v>
      </c>
      <c r="G468" s="39">
        <v>0</v>
      </c>
      <c r="H468" s="39">
        <v>0</v>
      </c>
    </row>
    <row r="469" spans="1:8" ht="12.75">
      <c r="A469" s="97" t="s">
        <v>303</v>
      </c>
      <c r="B469" s="70"/>
      <c r="C469" s="39">
        <v>4684000</v>
      </c>
      <c r="D469" s="39">
        <v>2500000</v>
      </c>
      <c r="E469" s="39">
        <v>0</v>
      </c>
      <c r="F469" s="39">
        <v>53.3731</v>
      </c>
      <c r="G469" s="39">
        <v>0</v>
      </c>
      <c r="H469" s="39">
        <v>0</v>
      </c>
    </row>
    <row r="470" spans="1:8" ht="12.75">
      <c r="A470" s="108" t="s">
        <v>312</v>
      </c>
      <c r="B470" s="70"/>
      <c r="C470" s="56">
        <v>109625</v>
      </c>
      <c r="D470" s="56">
        <v>0</v>
      </c>
      <c r="E470" s="56">
        <v>0</v>
      </c>
      <c r="F470" s="56">
        <v>0</v>
      </c>
      <c r="G470" s="56">
        <v>0</v>
      </c>
      <c r="H470" s="56">
        <v>0</v>
      </c>
    </row>
    <row r="471" spans="1:8" ht="12.75">
      <c r="A471" s="99" t="s">
        <v>97</v>
      </c>
      <c r="B471" s="87"/>
      <c r="C471" s="52">
        <v>109625</v>
      </c>
      <c r="D471" s="52">
        <v>0</v>
      </c>
      <c r="E471" s="52">
        <v>0</v>
      </c>
      <c r="F471" s="52">
        <v>0</v>
      </c>
      <c r="G471" s="52">
        <v>0</v>
      </c>
      <c r="H471" s="52">
        <v>0</v>
      </c>
    </row>
    <row r="472" spans="1:8" ht="12.75">
      <c r="A472" s="97" t="s">
        <v>201</v>
      </c>
      <c r="B472" s="70"/>
      <c r="C472" s="39">
        <v>109625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</row>
    <row r="473" spans="1:8" ht="12.75">
      <c r="A473" s="97" t="s">
        <v>303</v>
      </c>
      <c r="B473" s="70"/>
      <c r="C473" s="39">
        <v>109625</v>
      </c>
      <c r="D473" s="39">
        <v>0</v>
      </c>
      <c r="E473" s="39">
        <v>0</v>
      </c>
      <c r="F473" s="39">
        <v>0</v>
      </c>
      <c r="G473" s="39">
        <v>0</v>
      </c>
      <c r="H473" s="39">
        <v>0</v>
      </c>
    </row>
    <row r="474" spans="1:8" ht="12.75">
      <c r="A474" s="108" t="s">
        <v>313</v>
      </c>
      <c r="B474" s="70"/>
      <c r="C474" s="56">
        <v>933000</v>
      </c>
      <c r="D474" s="56">
        <v>1000000</v>
      </c>
      <c r="E474" s="56">
        <v>1000000</v>
      </c>
      <c r="F474" s="56">
        <v>107.1811</v>
      </c>
      <c r="G474" s="56">
        <v>100</v>
      </c>
      <c r="H474" s="56">
        <v>107.1811</v>
      </c>
    </row>
    <row r="475" spans="1:8" ht="12.75">
      <c r="A475" s="99" t="s">
        <v>86</v>
      </c>
      <c r="B475" s="87"/>
      <c r="C475" s="52">
        <v>140000</v>
      </c>
      <c r="D475" s="52">
        <v>150000</v>
      </c>
      <c r="E475" s="52">
        <v>150000</v>
      </c>
      <c r="F475" s="52">
        <v>107.1428</v>
      </c>
      <c r="G475" s="52">
        <v>100</v>
      </c>
      <c r="H475" s="52">
        <v>107.1428</v>
      </c>
    </row>
    <row r="476" spans="1:8" ht="12.75">
      <c r="A476" s="97" t="s">
        <v>201</v>
      </c>
      <c r="B476" s="70"/>
      <c r="C476" s="39">
        <v>140000</v>
      </c>
      <c r="D476" s="39">
        <v>150000</v>
      </c>
      <c r="E476" s="39">
        <v>150000</v>
      </c>
      <c r="F476" s="39">
        <v>107.1428</v>
      </c>
      <c r="G476" s="39">
        <v>100</v>
      </c>
      <c r="H476" s="39">
        <v>107.1428</v>
      </c>
    </row>
    <row r="477" spans="1:8" ht="12.75">
      <c r="A477" s="97" t="s">
        <v>303</v>
      </c>
      <c r="B477" s="70"/>
      <c r="C477" s="39">
        <v>140000</v>
      </c>
      <c r="D477" s="39">
        <v>150000</v>
      </c>
      <c r="E477" s="39">
        <v>150000</v>
      </c>
      <c r="F477" s="39">
        <v>107.1428</v>
      </c>
      <c r="G477" s="39">
        <v>100</v>
      </c>
      <c r="H477" s="39">
        <v>107.1428</v>
      </c>
    </row>
    <row r="478" spans="1:8" ht="12.75">
      <c r="A478" s="99" t="s">
        <v>92</v>
      </c>
      <c r="B478" s="87"/>
      <c r="C478" s="52">
        <v>793000</v>
      </c>
      <c r="D478" s="52">
        <v>850000</v>
      </c>
      <c r="E478" s="52">
        <v>850000</v>
      </c>
      <c r="F478" s="52">
        <v>107.1878</v>
      </c>
      <c r="G478" s="52">
        <v>100</v>
      </c>
      <c r="H478" s="52">
        <v>107.1878</v>
      </c>
    </row>
    <row r="479" spans="1:8" ht="12.75">
      <c r="A479" s="97" t="s">
        <v>201</v>
      </c>
      <c r="B479" s="70"/>
      <c r="C479" s="39">
        <v>793000</v>
      </c>
      <c r="D479" s="39">
        <v>850000</v>
      </c>
      <c r="E479" s="39">
        <v>850000</v>
      </c>
      <c r="F479" s="39">
        <v>107.1878</v>
      </c>
      <c r="G479" s="39">
        <v>100</v>
      </c>
      <c r="H479" s="39">
        <v>107.1878</v>
      </c>
    </row>
    <row r="480" spans="1:8" ht="12.75">
      <c r="A480" s="97" t="s">
        <v>303</v>
      </c>
      <c r="B480" s="70"/>
      <c r="C480" s="39">
        <v>793000</v>
      </c>
      <c r="D480" s="39">
        <v>850000</v>
      </c>
      <c r="E480" s="39">
        <v>850000</v>
      </c>
      <c r="F480" s="39">
        <v>107.1878</v>
      </c>
      <c r="G480" s="39">
        <v>100</v>
      </c>
      <c r="H480" s="39">
        <v>107.1878</v>
      </c>
    </row>
    <row r="481" spans="1:8" ht="12.75">
      <c r="A481" s="108" t="s">
        <v>314</v>
      </c>
      <c r="B481" s="70"/>
      <c r="C481" s="56">
        <v>0</v>
      </c>
      <c r="D481" s="56">
        <v>3500000</v>
      </c>
      <c r="E481" s="56">
        <v>3500000</v>
      </c>
      <c r="F481" s="56">
        <v>0</v>
      </c>
      <c r="G481" s="56">
        <v>100</v>
      </c>
      <c r="H481" s="56">
        <v>0</v>
      </c>
    </row>
    <row r="482" spans="1:8" ht="12.75">
      <c r="A482" s="99" t="s">
        <v>92</v>
      </c>
      <c r="B482" s="87"/>
      <c r="C482" s="52">
        <v>0</v>
      </c>
      <c r="D482" s="52">
        <v>3500000</v>
      </c>
      <c r="E482" s="52">
        <v>3500000</v>
      </c>
      <c r="F482" s="52">
        <v>0</v>
      </c>
      <c r="G482" s="52">
        <v>100</v>
      </c>
      <c r="H482" s="52">
        <v>0</v>
      </c>
    </row>
    <row r="483" spans="1:8" ht="12.75">
      <c r="A483" s="97" t="s">
        <v>201</v>
      </c>
      <c r="B483" s="70"/>
      <c r="C483" s="39">
        <v>0</v>
      </c>
      <c r="D483" s="39">
        <v>3500000</v>
      </c>
      <c r="E483" s="39">
        <v>3500000</v>
      </c>
      <c r="F483" s="39">
        <v>0</v>
      </c>
      <c r="G483" s="39">
        <v>100</v>
      </c>
      <c r="H483" s="39">
        <v>0</v>
      </c>
    </row>
    <row r="484" spans="1:8" ht="12.75">
      <c r="A484" s="97" t="s">
        <v>303</v>
      </c>
      <c r="B484" s="70"/>
      <c r="C484" s="39">
        <v>0</v>
      </c>
      <c r="D484" s="39">
        <v>3500000</v>
      </c>
      <c r="E484" s="39">
        <v>3500000</v>
      </c>
      <c r="F484" s="39">
        <v>0</v>
      </c>
      <c r="G484" s="39">
        <v>100</v>
      </c>
      <c r="H484" s="39">
        <v>0</v>
      </c>
    </row>
    <row r="485" spans="1:8" ht="12.75">
      <c r="A485" s="107" t="s">
        <v>315</v>
      </c>
      <c r="B485" s="70"/>
      <c r="C485" s="55">
        <v>890000</v>
      </c>
      <c r="D485" s="55">
        <v>890000</v>
      </c>
      <c r="E485" s="55">
        <v>1300000</v>
      </c>
      <c r="F485" s="55">
        <v>100</v>
      </c>
      <c r="G485" s="55">
        <v>146.0674</v>
      </c>
      <c r="H485" s="55">
        <v>146.0674</v>
      </c>
    </row>
    <row r="486" spans="1:8" ht="12.75">
      <c r="A486" s="108" t="s">
        <v>316</v>
      </c>
      <c r="B486" s="70"/>
      <c r="C486" s="56">
        <v>473000</v>
      </c>
      <c r="D486" s="56">
        <v>473000</v>
      </c>
      <c r="E486" s="56">
        <v>673000</v>
      </c>
      <c r="F486" s="56">
        <v>100</v>
      </c>
      <c r="G486" s="56">
        <v>142.2832</v>
      </c>
      <c r="H486" s="56">
        <v>142.2832</v>
      </c>
    </row>
    <row r="487" spans="1:8" ht="12.75">
      <c r="A487" s="99" t="s">
        <v>90</v>
      </c>
      <c r="B487" s="87"/>
      <c r="C487" s="52">
        <v>473000</v>
      </c>
      <c r="D487" s="52">
        <v>473000</v>
      </c>
      <c r="E487" s="52">
        <v>673000</v>
      </c>
      <c r="F487" s="52">
        <v>100</v>
      </c>
      <c r="G487" s="52">
        <v>142.2832</v>
      </c>
      <c r="H487" s="52">
        <v>142.2832</v>
      </c>
    </row>
    <row r="488" spans="1:8" ht="12.75">
      <c r="A488" s="97" t="s">
        <v>197</v>
      </c>
      <c r="B488" s="70"/>
      <c r="C488" s="39">
        <v>473000</v>
      </c>
      <c r="D488" s="39">
        <v>473000</v>
      </c>
      <c r="E488" s="39">
        <v>673000</v>
      </c>
      <c r="F488" s="39">
        <v>100</v>
      </c>
      <c r="G488" s="39">
        <v>142.2832</v>
      </c>
      <c r="H488" s="39">
        <v>142.2832</v>
      </c>
    </row>
    <row r="489" spans="1:8" ht="12.75">
      <c r="A489" s="97" t="s">
        <v>199</v>
      </c>
      <c r="B489" s="70"/>
      <c r="C489" s="39">
        <v>473000</v>
      </c>
      <c r="D489" s="39">
        <v>473000</v>
      </c>
      <c r="E489" s="39">
        <v>673000</v>
      </c>
      <c r="F489" s="39">
        <v>100</v>
      </c>
      <c r="G489" s="39">
        <v>142.2832</v>
      </c>
      <c r="H489" s="39">
        <v>142.2832</v>
      </c>
    </row>
    <row r="490" spans="1:8" ht="12.75">
      <c r="A490" s="108" t="s">
        <v>317</v>
      </c>
      <c r="B490" s="70"/>
      <c r="C490" s="56">
        <v>200000</v>
      </c>
      <c r="D490" s="56">
        <v>200000</v>
      </c>
      <c r="E490" s="56">
        <v>410000</v>
      </c>
      <c r="F490" s="56">
        <v>100</v>
      </c>
      <c r="G490" s="56">
        <v>205</v>
      </c>
      <c r="H490" s="56">
        <v>205</v>
      </c>
    </row>
    <row r="491" spans="1:8" ht="12.75">
      <c r="A491" s="99" t="s">
        <v>90</v>
      </c>
      <c r="B491" s="87"/>
      <c r="C491" s="52">
        <v>200000</v>
      </c>
      <c r="D491" s="52">
        <v>200000</v>
      </c>
      <c r="E491" s="52">
        <v>410000</v>
      </c>
      <c r="F491" s="52">
        <v>100</v>
      </c>
      <c r="G491" s="52">
        <v>205</v>
      </c>
      <c r="H491" s="52">
        <v>205</v>
      </c>
    </row>
    <row r="492" spans="1:8" ht="12.75">
      <c r="A492" s="97" t="s">
        <v>197</v>
      </c>
      <c r="B492" s="70"/>
      <c r="C492" s="39">
        <v>200000</v>
      </c>
      <c r="D492" s="39">
        <v>200000</v>
      </c>
      <c r="E492" s="39">
        <v>410000</v>
      </c>
      <c r="F492" s="39">
        <v>100</v>
      </c>
      <c r="G492" s="39">
        <v>205</v>
      </c>
      <c r="H492" s="39">
        <v>205</v>
      </c>
    </row>
    <row r="493" spans="1:8" ht="12.75">
      <c r="A493" s="97" t="s">
        <v>199</v>
      </c>
      <c r="B493" s="70"/>
      <c r="C493" s="39">
        <v>200000</v>
      </c>
      <c r="D493" s="39">
        <v>200000</v>
      </c>
      <c r="E493" s="39">
        <v>410000</v>
      </c>
      <c r="F493" s="39">
        <v>100</v>
      </c>
      <c r="G493" s="39">
        <v>205</v>
      </c>
      <c r="H493" s="39">
        <v>205</v>
      </c>
    </row>
    <row r="494" spans="1:8" ht="12.75">
      <c r="A494" s="108" t="s">
        <v>318</v>
      </c>
      <c r="B494" s="70"/>
      <c r="C494" s="56">
        <v>40000</v>
      </c>
      <c r="D494" s="56">
        <v>40000</v>
      </c>
      <c r="E494" s="56">
        <v>40000</v>
      </c>
      <c r="F494" s="56">
        <v>100</v>
      </c>
      <c r="G494" s="56">
        <v>100</v>
      </c>
      <c r="H494" s="56">
        <v>100</v>
      </c>
    </row>
    <row r="495" spans="1:8" ht="12.75">
      <c r="A495" s="99" t="s">
        <v>90</v>
      </c>
      <c r="B495" s="87"/>
      <c r="C495" s="52">
        <v>40000</v>
      </c>
      <c r="D495" s="52">
        <v>40000</v>
      </c>
      <c r="E495" s="52">
        <v>40000</v>
      </c>
      <c r="F495" s="52">
        <v>100</v>
      </c>
      <c r="G495" s="52">
        <v>100</v>
      </c>
      <c r="H495" s="52">
        <v>100</v>
      </c>
    </row>
    <row r="496" spans="1:8" ht="12.75">
      <c r="A496" s="97" t="s">
        <v>197</v>
      </c>
      <c r="B496" s="70"/>
      <c r="C496" s="39">
        <v>40000</v>
      </c>
      <c r="D496" s="39">
        <v>40000</v>
      </c>
      <c r="E496" s="39">
        <v>40000</v>
      </c>
      <c r="F496" s="39">
        <v>100</v>
      </c>
      <c r="G496" s="39">
        <v>100</v>
      </c>
      <c r="H496" s="39">
        <v>100</v>
      </c>
    </row>
    <row r="497" spans="1:8" ht="12.75">
      <c r="A497" s="97" t="s">
        <v>199</v>
      </c>
      <c r="B497" s="70"/>
      <c r="C497" s="39">
        <v>40000</v>
      </c>
      <c r="D497" s="39">
        <v>40000</v>
      </c>
      <c r="E497" s="39">
        <v>40000</v>
      </c>
      <c r="F497" s="39">
        <v>100</v>
      </c>
      <c r="G497" s="39">
        <v>100</v>
      </c>
      <c r="H497" s="39">
        <v>100</v>
      </c>
    </row>
    <row r="498" spans="1:8" ht="12.75">
      <c r="A498" s="108" t="s">
        <v>319</v>
      </c>
      <c r="B498" s="70"/>
      <c r="C498" s="56">
        <v>27000</v>
      </c>
      <c r="D498" s="56">
        <v>27000</v>
      </c>
      <c r="E498" s="56">
        <v>27000</v>
      </c>
      <c r="F498" s="56">
        <v>100</v>
      </c>
      <c r="G498" s="56">
        <v>100</v>
      </c>
      <c r="H498" s="56">
        <v>100</v>
      </c>
    </row>
    <row r="499" spans="1:8" ht="12.75">
      <c r="A499" s="99" t="s">
        <v>90</v>
      </c>
      <c r="B499" s="87"/>
      <c r="C499" s="52">
        <v>27000</v>
      </c>
      <c r="D499" s="52">
        <v>27000</v>
      </c>
      <c r="E499" s="52">
        <v>27000</v>
      </c>
      <c r="F499" s="52">
        <v>100</v>
      </c>
      <c r="G499" s="52">
        <v>100</v>
      </c>
      <c r="H499" s="52">
        <v>100</v>
      </c>
    </row>
    <row r="500" spans="1:8" ht="12.75">
      <c r="A500" s="97" t="s">
        <v>197</v>
      </c>
      <c r="B500" s="70"/>
      <c r="C500" s="39">
        <v>27000</v>
      </c>
      <c r="D500" s="39">
        <v>27000</v>
      </c>
      <c r="E500" s="39">
        <v>27000</v>
      </c>
      <c r="F500" s="39">
        <v>100</v>
      </c>
      <c r="G500" s="39">
        <v>100</v>
      </c>
      <c r="H500" s="39">
        <v>100</v>
      </c>
    </row>
    <row r="501" spans="1:8" ht="12.75">
      <c r="A501" s="97" t="s">
        <v>199</v>
      </c>
      <c r="B501" s="70"/>
      <c r="C501" s="39">
        <v>27000</v>
      </c>
      <c r="D501" s="39">
        <v>27000</v>
      </c>
      <c r="E501" s="39">
        <v>27000</v>
      </c>
      <c r="F501" s="39">
        <v>100</v>
      </c>
      <c r="G501" s="39">
        <v>100</v>
      </c>
      <c r="H501" s="39">
        <v>100</v>
      </c>
    </row>
    <row r="502" spans="1:8" ht="12.75">
      <c r="A502" s="108" t="s">
        <v>320</v>
      </c>
      <c r="B502" s="70"/>
      <c r="C502" s="56">
        <v>150000</v>
      </c>
      <c r="D502" s="56">
        <v>150000</v>
      </c>
      <c r="E502" s="56">
        <v>150000</v>
      </c>
      <c r="F502" s="56">
        <v>100</v>
      </c>
      <c r="G502" s="56">
        <v>100</v>
      </c>
      <c r="H502" s="56">
        <v>100</v>
      </c>
    </row>
    <row r="503" spans="1:8" ht="12.75">
      <c r="A503" s="99" t="s">
        <v>90</v>
      </c>
      <c r="B503" s="87"/>
      <c r="C503" s="52">
        <v>150000</v>
      </c>
      <c r="D503" s="52">
        <v>150000</v>
      </c>
      <c r="E503" s="52">
        <v>150000</v>
      </c>
      <c r="F503" s="52">
        <v>100</v>
      </c>
      <c r="G503" s="52">
        <v>100</v>
      </c>
      <c r="H503" s="52">
        <v>100</v>
      </c>
    </row>
    <row r="504" spans="1:8" ht="12.75">
      <c r="A504" s="97" t="s">
        <v>197</v>
      </c>
      <c r="B504" s="70"/>
      <c r="C504" s="39">
        <v>150000</v>
      </c>
      <c r="D504" s="39">
        <v>150000</v>
      </c>
      <c r="E504" s="39">
        <v>150000</v>
      </c>
      <c r="F504" s="39">
        <v>100</v>
      </c>
      <c r="G504" s="39">
        <v>100</v>
      </c>
      <c r="H504" s="39">
        <v>100</v>
      </c>
    </row>
    <row r="505" spans="1:8" ht="12.75">
      <c r="A505" s="97" t="s">
        <v>199</v>
      </c>
      <c r="B505" s="70"/>
      <c r="C505" s="39">
        <v>150000</v>
      </c>
      <c r="D505" s="39">
        <v>150000</v>
      </c>
      <c r="E505" s="39">
        <v>150000</v>
      </c>
      <c r="F505" s="39">
        <v>100</v>
      </c>
      <c r="G505" s="39">
        <v>100</v>
      </c>
      <c r="H505" s="39">
        <v>100</v>
      </c>
    </row>
    <row r="506" spans="1:8" ht="12.75">
      <c r="A506" s="107" t="s">
        <v>321</v>
      </c>
      <c r="B506" s="70"/>
      <c r="C506" s="55">
        <v>3325953</v>
      </c>
      <c r="D506" s="55">
        <v>3441964</v>
      </c>
      <c r="E506" s="55">
        <v>7651964</v>
      </c>
      <c r="F506" s="55">
        <v>103.488</v>
      </c>
      <c r="G506" s="55">
        <v>222.3138</v>
      </c>
      <c r="H506" s="55">
        <v>230.0683</v>
      </c>
    </row>
    <row r="507" spans="1:8" ht="12.75">
      <c r="A507" s="108" t="s">
        <v>322</v>
      </c>
      <c r="B507" s="70"/>
      <c r="C507" s="56">
        <v>19964</v>
      </c>
      <c r="D507" s="56">
        <v>19964</v>
      </c>
      <c r="E507" s="56">
        <v>19964</v>
      </c>
      <c r="F507" s="56">
        <v>100</v>
      </c>
      <c r="G507" s="56">
        <v>100</v>
      </c>
      <c r="H507" s="56">
        <v>100</v>
      </c>
    </row>
    <row r="508" spans="1:8" ht="12.75">
      <c r="A508" s="99" t="s">
        <v>86</v>
      </c>
      <c r="B508" s="87"/>
      <c r="C508" s="52">
        <v>8636</v>
      </c>
      <c r="D508" s="52">
        <v>0</v>
      </c>
      <c r="E508" s="52">
        <v>0</v>
      </c>
      <c r="F508" s="52">
        <v>0</v>
      </c>
      <c r="G508" s="52">
        <v>0</v>
      </c>
      <c r="H508" s="52">
        <v>0</v>
      </c>
    </row>
    <row r="509" spans="1:8" ht="12.75">
      <c r="A509" s="97" t="s">
        <v>197</v>
      </c>
      <c r="B509" s="70"/>
      <c r="C509" s="39">
        <v>8636</v>
      </c>
      <c r="D509" s="39">
        <v>0</v>
      </c>
      <c r="E509" s="39">
        <v>0</v>
      </c>
      <c r="F509" s="39">
        <v>0</v>
      </c>
      <c r="G509" s="39">
        <v>0</v>
      </c>
      <c r="H509" s="39">
        <v>0</v>
      </c>
    </row>
    <row r="510" spans="1:8" ht="12.75">
      <c r="A510" s="97" t="s">
        <v>199</v>
      </c>
      <c r="B510" s="70"/>
      <c r="C510" s="39">
        <v>8636</v>
      </c>
      <c r="D510" s="39">
        <v>0</v>
      </c>
      <c r="E510" s="39">
        <v>0</v>
      </c>
      <c r="F510" s="39">
        <v>0</v>
      </c>
      <c r="G510" s="39">
        <v>0</v>
      </c>
      <c r="H510" s="39">
        <v>0</v>
      </c>
    </row>
    <row r="511" spans="1:8" ht="12.75">
      <c r="A511" s="99" t="s">
        <v>90</v>
      </c>
      <c r="B511" s="87"/>
      <c r="C511" s="52">
        <v>0</v>
      </c>
      <c r="D511" s="52">
        <v>19964</v>
      </c>
      <c r="E511" s="52">
        <v>19964</v>
      </c>
      <c r="F511" s="52">
        <v>0</v>
      </c>
      <c r="G511" s="52">
        <v>100</v>
      </c>
      <c r="H511" s="52">
        <v>0</v>
      </c>
    </row>
    <row r="512" spans="1:8" ht="12.75">
      <c r="A512" s="97" t="s">
        <v>197</v>
      </c>
      <c r="B512" s="70"/>
      <c r="C512" s="39">
        <v>0</v>
      </c>
      <c r="D512" s="39">
        <v>8636</v>
      </c>
      <c r="E512" s="39">
        <v>8636</v>
      </c>
      <c r="F512" s="39">
        <v>0</v>
      </c>
      <c r="G512" s="39">
        <v>100</v>
      </c>
      <c r="H512" s="39">
        <v>0</v>
      </c>
    </row>
    <row r="513" spans="1:8" ht="12.75">
      <c r="A513" s="97" t="s">
        <v>199</v>
      </c>
      <c r="B513" s="70"/>
      <c r="C513" s="39">
        <v>0</v>
      </c>
      <c r="D513" s="39">
        <v>8636</v>
      </c>
      <c r="E513" s="39">
        <v>8636</v>
      </c>
      <c r="F513" s="39">
        <v>0</v>
      </c>
      <c r="G513" s="39">
        <v>100</v>
      </c>
      <c r="H513" s="39">
        <v>0</v>
      </c>
    </row>
    <row r="514" spans="1:8" ht="12.75">
      <c r="A514" s="97" t="s">
        <v>201</v>
      </c>
      <c r="B514" s="70"/>
      <c r="C514" s="39">
        <v>0</v>
      </c>
      <c r="D514" s="39">
        <v>11328</v>
      </c>
      <c r="E514" s="39">
        <v>11328</v>
      </c>
      <c r="F514" s="39">
        <v>0</v>
      </c>
      <c r="G514" s="39">
        <v>100</v>
      </c>
      <c r="H514" s="39">
        <v>0</v>
      </c>
    </row>
    <row r="515" spans="1:8" ht="12.75">
      <c r="A515" s="97" t="s">
        <v>303</v>
      </c>
      <c r="B515" s="70"/>
      <c r="C515" s="39">
        <v>0</v>
      </c>
      <c r="D515" s="39">
        <v>11328</v>
      </c>
      <c r="E515" s="39">
        <v>11328</v>
      </c>
      <c r="F515" s="39">
        <v>0</v>
      </c>
      <c r="G515" s="39">
        <v>100</v>
      </c>
      <c r="H515" s="39">
        <v>0</v>
      </c>
    </row>
    <row r="516" spans="1:8" ht="12.75">
      <c r="A516" s="99" t="s">
        <v>97</v>
      </c>
      <c r="B516" s="87"/>
      <c r="C516" s="52">
        <v>11328</v>
      </c>
      <c r="D516" s="52">
        <v>0</v>
      </c>
      <c r="E516" s="52">
        <v>0</v>
      </c>
      <c r="F516" s="52">
        <v>0</v>
      </c>
      <c r="G516" s="52">
        <v>0</v>
      </c>
      <c r="H516" s="52">
        <v>0</v>
      </c>
    </row>
    <row r="517" spans="1:8" ht="12.75">
      <c r="A517" s="97" t="s">
        <v>201</v>
      </c>
      <c r="B517" s="70"/>
      <c r="C517" s="39">
        <v>11328</v>
      </c>
      <c r="D517" s="39">
        <v>0</v>
      </c>
      <c r="E517" s="39">
        <v>0</v>
      </c>
      <c r="F517" s="39">
        <v>0</v>
      </c>
      <c r="G517" s="39">
        <v>0</v>
      </c>
      <c r="H517" s="39">
        <v>0</v>
      </c>
    </row>
    <row r="518" spans="1:8" ht="12.75">
      <c r="A518" s="97" t="s">
        <v>303</v>
      </c>
      <c r="B518" s="70"/>
      <c r="C518" s="39">
        <v>11328</v>
      </c>
      <c r="D518" s="39">
        <v>0</v>
      </c>
      <c r="E518" s="39">
        <v>0</v>
      </c>
      <c r="F518" s="39">
        <v>0</v>
      </c>
      <c r="G518" s="39">
        <v>0</v>
      </c>
      <c r="H518" s="39">
        <v>0</v>
      </c>
    </row>
    <row r="519" spans="1:8" ht="12.75">
      <c r="A519" s="108" t="s">
        <v>323</v>
      </c>
      <c r="B519" s="70"/>
      <c r="C519" s="56">
        <v>8403</v>
      </c>
      <c r="D519" s="56">
        <v>400000</v>
      </c>
      <c r="E519" s="56">
        <v>0</v>
      </c>
      <c r="F519" s="56">
        <v>4760.2046</v>
      </c>
      <c r="G519" s="56">
        <v>0</v>
      </c>
      <c r="H519" s="56">
        <v>0</v>
      </c>
    </row>
    <row r="520" spans="1:8" ht="12.75">
      <c r="A520" s="99" t="s">
        <v>90</v>
      </c>
      <c r="B520" s="87"/>
      <c r="C520" s="52">
        <v>8403</v>
      </c>
      <c r="D520" s="52">
        <v>400000</v>
      </c>
      <c r="E520" s="52">
        <v>0</v>
      </c>
      <c r="F520" s="52">
        <v>4760.2046</v>
      </c>
      <c r="G520" s="52">
        <v>0</v>
      </c>
      <c r="H520" s="52">
        <v>0</v>
      </c>
    </row>
    <row r="521" spans="1:8" ht="12.75">
      <c r="A521" s="97" t="s">
        <v>201</v>
      </c>
      <c r="B521" s="70"/>
      <c r="C521" s="39">
        <v>8403</v>
      </c>
      <c r="D521" s="39">
        <v>400000</v>
      </c>
      <c r="E521" s="39">
        <v>0</v>
      </c>
      <c r="F521" s="39">
        <v>4760.2046</v>
      </c>
      <c r="G521" s="39">
        <v>0</v>
      </c>
      <c r="H521" s="39">
        <v>0</v>
      </c>
    </row>
    <row r="522" spans="1:8" ht="12.75">
      <c r="A522" s="97" t="s">
        <v>303</v>
      </c>
      <c r="B522" s="70"/>
      <c r="C522" s="39">
        <v>8403</v>
      </c>
      <c r="D522" s="39">
        <v>400000</v>
      </c>
      <c r="E522" s="39">
        <v>0</v>
      </c>
      <c r="F522" s="39">
        <v>4760.2046</v>
      </c>
      <c r="G522" s="39">
        <v>0</v>
      </c>
      <c r="H522" s="39">
        <v>0</v>
      </c>
    </row>
    <row r="523" spans="1:8" ht="12.75">
      <c r="A523" s="108" t="s">
        <v>324</v>
      </c>
      <c r="B523" s="70"/>
      <c r="C523" s="56">
        <v>1597310</v>
      </c>
      <c r="D523" s="56">
        <v>800000</v>
      </c>
      <c r="E523" s="56">
        <v>300000</v>
      </c>
      <c r="F523" s="56">
        <v>50.0842</v>
      </c>
      <c r="G523" s="56">
        <v>37.5</v>
      </c>
      <c r="H523" s="56">
        <v>18.7815</v>
      </c>
    </row>
    <row r="524" spans="1:8" ht="12.75">
      <c r="A524" s="99" t="s">
        <v>86</v>
      </c>
      <c r="B524" s="87"/>
      <c r="C524" s="52">
        <v>300000</v>
      </c>
      <c r="D524" s="52">
        <v>0</v>
      </c>
      <c r="E524" s="52">
        <v>0</v>
      </c>
      <c r="F524" s="52">
        <v>0</v>
      </c>
      <c r="G524" s="52">
        <v>0</v>
      </c>
      <c r="H524" s="52">
        <v>0</v>
      </c>
    </row>
    <row r="525" spans="1:8" ht="12.75">
      <c r="A525" s="97" t="s">
        <v>201</v>
      </c>
      <c r="B525" s="70"/>
      <c r="C525" s="39">
        <v>300000</v>
      </c>
      <c r="D525" s="39">
        <v>0</v>
      </c>
      <c r="E525" s="39">
        <v>0</v>
      </c>
      <c r="F525" s="39">
        <v>0</v>
      </c>
      <c r="G525" s="39">
        <v>0</v>
      </c>
      <c r="H525" s="39">
        <v>0</v>
      </c>
    </row>
    <row r="526" spans="1:8" ht="12.75">
      <c r="A526" s="97" t="s">
        <v>303</v>
      </c>
      <c r="B526" s="70"/>
      <c r="C526" s="39">
        <v>300000</v>
      </c>
      <c r="D526" s="39">
        <v>0</v>
      </c>
      <c r="E526" s="39">
        <v>0</v>
      </c>
      <c r="F526" s="39">
        <v>0</v>
      </c>
      <c r="G526" s="39">
        <v>0</v>
      </c>
      <c r="H526" s="39">
        <v>0</v>
      </c>
    </row>
    <row r="527" spans="1:8" ht="12.75">
      <c r="A527" s="99" t="s">
        <v>90</v>
      </c>
      <c r="B527" s="87"/>
      <c r="C527" s="52">
        <v>217310</v>
      </c>
      <c r="D527" s="52">
        <v>800000</v>
      </c>
      <c r="E527" s="52">
        <v>300000</v>
      </c>
      <c r="F527" s="52">
        <v>368.1376</v>
      </c>
      <c r="G527" s="52">
        <v>37.5</v>
      </c>
      <c r="H527" s="52">
        <v>138.0516</v>
      </c>
    </row>
    <row r="528" spans="1:8" ht="12.75">
      <c r="A528" s="97" t="s">
        <v>201</v>
      </c>
      <c r="B528" s="70"/>
      <c r="C528" s="39">
        <v>217310</v>
      </c>
      <c r="D528" s="39">
        <v>800000</v>
      </c>
      <c r="E528" s="39">
        <v>300000</v>
      </c>
      <c r="F528" s="39">
        <v>368.1376</v>
      </c>
      <c r="G528" s="39">
        <v>37.5</v>
      </c>
      <c r="H528" s="39">
        <v>138.0516</v>
      </c>
    </row>
    <row r="529" spans="1:8" ht="12.75">
      <c r="A529" s="97" t="s">
        <v>303</v>
      </c>
      <c r="B529" s="70"/>
      <c r="C529" s="39">
        <v>217310</v>
      </c>
      <c r="D529" s="39">
        <v>800000</v>
      </c>
      <c r="E529" s="39">
        <v>300000</v>
      </c>
      <c r="F529" s="39">
        <v>368.1376</v>
      </c>
      <c r="G529" s="39">
        <v>37.5</v>
      </c>
      <c r="H529" s="39">
        <v>138.0516</v>
      </c>
    </row>
    <row r="530" spans="1:8" ht="12.75">
      <c r="A530" s="99" t="s">
        <v>97</v>
      </c>
      <c r="B530" s="87"/>
      <c r="C530" s="52">
        <v>1080000</v>
      </c>
      <c r="D530" s="52">
        <v>0</v>
      </c>
      <c r="E530" s="52">
        <v>0</v>
      </c>
      <c r="F530" s="52">
        <v>0</v>
      </c>
      <c r="G530" s="52">
        <v>0</v>
      </c>
      <c r="H530" s="52">
        <v>0</v>
      </c>
    </row>
    <row r="531" spans="1:8" ht="12.75">
      <c r="A531" s="97" t="s">
        <v>201</v>
      </c>
      <c r="B531" s="70"/>
      <c r="C531" s="39">
        <v>1080000</v>
      </c>
      <c r="D531" s="39">
        <v>0</v>
      </c>
      <c r="E531" s="39">
        <v>0</v>
      </c>
      <c r="F531" s="39">
        <v>0</v>
      </c>
      <c r="G531" s="39">
        <v>0</v>
      </c>
      <c r="H531" s="39">
        <v>0</v>
      </c>
    </row>
    <row r="532" spans="1:8" ht="12.75">
      <c r="A532" s="97" t="s">
        <v>303</v>
      </c>
      <c r="B532" s="70"/>
      <c r="C532" s="39">
        <v>1080000</v>
      </c>
      <c r="D532" s="39">
        <v>0</v>
      </c>
      <c r="E532" s="39">
        <v>0</v>
      </c>
      <c r="F532" s="39">
        <v>0</v>
      </c>
      <c r="G532" s="39">
        <v>0</v>
      </c>
      <c r="H532" s="39">
        <v>0</v>
      </c>
    </row>
    <row r="533" spans="1:8" ht="12.75">
      <c r="A533" s="108" t="s">
        <v>325</v>
      </c>
      <c r="B533" s="70"/>
      <c r="C533" s="56">
        <v>100000</v>
      </c>
      <c r="D533" s="56">
        <v>0</v>
      </c>
      <c r="E533" s="56">
        <v>0</v>
      </c>
      <c r="F533" s="56">
        <v>0</v>
      </c>
      <c r="G533" s="56">
        <v>0</v>
      </c>
      <c r="H533" s="56">
        <v>0</v>
      </c>
    </row>
    <row r="534" spans="1:8" ht="12.75">
      <c r="A534" s="99" t="s">
        <v>86</v>
      </c>
      <c r="B534" s="87"/>
      <c r="C534" s="52">
        <v>100000</v>
      </c>
      <c r="D534" s="52">
        <v>0</v>
      </c>
      <c r="E534" s="52">
        <v>0</v>
      </c>
      <c r="F534" s="52">
        <v>0</v>
      </c>
      <c r="G534" s="52">
        <v>0</v>
      </c>
      <c r="H534" s="52">
        <v>0</v>
      </c>
    </row>
    <row r="535" spans="1:8" ht="12.75">
      <c r="A535" s="97" t="s">
        <v>201</v>
      </c>
      <c r="B535" s="70"/>
      <c r="C535" s="39">
        <v>100000</v>
      </c>
      <c r="D535" s="39">
        <v>0</v>
      </c>
      <c r="E535" s="39">
        <v>0</v>
      </c>
      <c r="F535" s="39">
        <v>0</v>
      </c>
      <c r="G535" s="39">
        <v>0</v>
      </c>
      <c r="H535" s="39">
        <v>0</v>
      </c>
    </row>
    <row r="536" spans="1:8" ht="12.75">
      <c r="A536" s="97" t="s">
        <v>303</v>
      </c>
      <c r="B536" s="70"/>
      <c r="C536" s="39">
        <v>100000</v>
      </c>
      <c r="D536" s="39">
        <v>0</v>
      </c>
      <c r="E536" s="39">
        <v>0</v>
      </c>
      <c r="F536" s="39">
        <v>0</v>
      </c>
      <c r="G536" s="39">
        <v>0</v>
      </c>
      <c r="H536" s="39">
        <v>0</v>
      </c>
    </row>
    <row r="537" spans="1:8" ht="12.75">
      <c r="A537" s="108" t="s">
        <v>326</v>
      </c>
      <c r="B537" s="70"/>
      <c r="C537" s="56">
        <v>263000</v>
      </c>
      <c r="D537" s="56">
        <v>100000</v>
      </c>
      <c r="E537" s="56">
        <v>0</v>
      </c>
      <c r="F537" s="56">
        <v>38.0228</v>
      </c>
      <c r="G537" s="56">
        <v>0</v>
      </c>
      <c r="H537" s="56">
        <v>0</v>
      </c>
    </row>
    <row r="538" spans="1:8" ht="12.75">
      <c r="A538" s="99" t="s">
        <v>90</v>
      </c>
      <c r="B538" s="87"/>
      <c r="C538" s="52">
        <v>263000</v>
      </c>
      <c r="D538" s="52">
        <v>100000</v>
      </c>
      <c r="E538" s="52">
        <v>0</v>
      </c>
      <c r="F538" s="52">
        <v>38.0228</v>
      </c>
      <c r="G538" s="52">
        <v>0</v>
      </c>
      <c r="H538" s="52">
        <v>0</v>
      </c>
    </row>
    <row r="539" spans="1:8" ht="12.75">
      <c r="A539" s="97" t="s">
        <v>197</v>
      </c>
      <c r="B539" s="70"/>
      <c r="C539" s="39">
        <v>263000</v>
      </c>
      <c r="D539" s="39">
        <v>100000</v>
      </c>
      <c r="E539" s="39">
        <v>0</v>
      </c>
      <c r="F539" s="39">
        <v>38.0228</v>
      </c>
      <c r="G539" s="39">
        <v>0</v>
      </c>
      <c r="H539" s="39">
        <v>0</v>
      </c>
    </row>
    <row r="540" spans="1:8" ht="12.75">
      <c r="A540" s="97" t="s">
        <v>213</v>
      </c>
      <c r="B540" s="70"/>
      <c r="C540" s="39">
        <v>250000</v>
      </c>
      <c r="D540" s="39">
        <v>100000</v>
      </c>
      <c r="E540" s="39">
        <v>0</v>
      </c>
      <c r="F540" s="39">
        <v>40</v>
      </c>
      <c r="G540" s="39">
        <v>0</v>
      </c>
      <c r="H540" s="39">
        <v>0</v>
      </c>
    </row>
    <row r="541" spans="1:8" ht="12.75">
      <c r="A541" s="97" t="s">
        <v>208</v>
      </c>
      <c r="B541" s="70"/>
      <c r="C541" s="39">
        <v>13000</v>
      </c>
      <c r="D541" s="39">
        <v>0</v>
      </c>
      <c r="E541" s="39">
        <v>0</v>
      </c>
      <c r="F541" s="39">
        <v>0</v>
      </c>
      <c r="G541" s="39">
        <v>0</v>
      </c>
      <c r="H541" s="39">
        <v>0</v>
      </c>
    </row>
    <row r="542" spans="1:8" ht="12.75">
      <c r="A542" s="108" t="s">
        <v>327</v>
      </c>
      <c r="B542" s="70"/>
      <c r="C542" s="56">
        <v>50000</v>
      </c>
      <c r="D542" s="56">
        <v>65000</v>
      </c>
      <c r="E542" s="56">
        <v>65000</v>
      </c>
      <c r="F542" s="56">
        <v>130</v>
      </c>
      <c r="G542" s="56">
        <v>100</v>
      </c>
      <c r="H542" s="56">
        <v>130</v>
      </c>
    </row>
    <row r="543" spans="1:8" ht="12.75">
      <c r="A543" s="99" t="s">
        <v>90</v>
      </c>
      <c r="B543" s="87"/>
      <c r="C543" s="52">
        <v>0</v>
      </c>
      <c r="D543" s="52">
        <v>65000</v>
      </c>
      <c r="E543" s="52">
        <v>65000</v>
      </c>
      <c r="F543" s="52">
        <v>0</v>
      </c>
      <c r="G543" s="52">
        <v>100</v>
      </c>
      <c r="H543" s="52">
        <v>0</v>
      </c>
    </row>
    <row r="544" spans="1:8" ht="12.75">
      <c r="A544" s="97" t="s">
        <v>201</v>
      </c>
      <c r="B544" s="70"/>
      <c r="C544" s="39">
        <v>0</v>
      </c>
      <c r="D544" s="39">
        <v>65000</v>
      </c>
      <c r="E544" s="39">
        <v>65000</v>
      </c>
      <c r="F544" s="39">
        <v>0</v>
      </c>
      <c r="G544" s="39">
        <v>100</v>
      </c>
      <c r="H544" s="39">
        <v>0</v>
      </c>
    </row>
    <row r="545" spans="1:8" ht="12.75">
      <c r="A545" s="97" t="s">
        <v>303</v>
      </c>
      <c r="B545" s="70"/>
      <c r="C545" s="39">
        <v>0</v>
      </c>
      <c r="D545" s="39">
        <v>65000</v>
      </c>
      <c r="E545" s="39">
        <v>65000</v>
      </c>
      <c r="F545" s="39">
        <v>0</v>
      </c>
      <c r="G545" s="39">
        <v>100</v>
      </c>
      <c r="H545" s="39">
        <v>0</v>
      </c>
    </row>
    <row r="546" spans="1:8" ht="12.75">
      <c r="A546" s="99" t="s">
        <v>97</v>
      </c>
      <c r="B546" s="87"/>
      <c r="C546" s="52">
        <v>50000</v>
      </c>
      <c r="D546" s="52">
        <v>0</v>
      </c>
      <c r="E546" s="52">
        <v>0</v>
      </c>
      <c r="F546" s="52">
        <v>0</v>
      </c>
      <c r="G546" s="52">
        <v>0</v>
      </c>
      <c r="H546" s="52">
        <v>0</v>
      </c>
    </row>
    <row r="547" spans="1:8" ht="12.75">
      <c r="A547" s="97" t="s">
        <v>201</v>
      </c>
      <c r="B547" s="70"/>
      <c r="C547" s="39">
        <v>50000</v>
      </c>
      <c r="D547" s="39">
        <v>0</v>
      </c>
      <c r="E547" s="39">
        <v>0</v>
      </c>
      <c r="F547" s="39">
        <v>0</v>
      </c>
      <c r="G547" s="39">
        <v>0</v>
      </c>
      <c r="H547" s="39">
        <v>0</v>
      </c>
    </row>
    <row r="548" spans="1:8" ht="12.75">
      <c r="A548" s="97" t="s">
        <v>303</v>
      </c>
      <c r="B548" s="70"/>
      <c r="C548" s="39">
        <v>50000</v>
      </c>
      <c r="D548" s="39">
        <v>0</v>
      </c>
      <c r="E548" s="39">
        <v>0</v>
      </c>
      <c r="F548" s="39">
        <v>0</v>
      </c>
      <c r="G548" s="39">
        <v>0</v>
      </c>
      <c r="H548" s="39">
        <v>0</v>
      </c>
    </row>
    <row r="549" spans="1:8" ht="12.75">
      <c r="A549" s="108" t="s">
        <v>328</v>
      </c>
      <c r="B549" s="70"/>
      <c r="C549" s="56">
        <v>30000</v>
      </c>
      <c r="D549" s="56">
        <v>10000</v>
      </c>
      <c r="E549" s="56">
        <v>0</v>
      </c>
      <c r="F549" s="56">
        <v>33.3333</v>
      </c>
      <c r="G549" s="56">
        <v>0</v>
      </c>
      <c r="H549" s="56">
        <v>0</v>
      </c>
    </row>
    <row r="550" spans="1:8" ht="12.75">
      <c r="A550" s="99" t="s">
        <v>90</v>
      </c>
      <c r="B550" s="87"/>
      <c r="C550" s="52">
        <v>30000</v>
      </c>
      <c r="D550" s="52">
        <v>10000</v>
      </c>
      <c r="E550" s="52">
        <v>0</v>
      </c>
      <c r="F550" s="52">
        <v>33.3333</v>
      </c>
      <c r="G550" s="52">
        <v>0</v>
      </c>
      <c r="H550" s="52">
        <v>0</v>
      </c>
    </row>
    <row r="551" spans="1:8" ht="12.75">
      <c r="A551" s="97" t="s">
        <v>197</v>
      </c>
      <c r="B551" s="70"/>
      <c r="C551" s="39">
        <v>30000</v>
      </c>
      <c r="D551" s="39">
        <v>10000</v>
      </c>
      <c r="E551" s="39">
        <v>0</v>
      </c>
      <c r="F551" s="39">
        <v>33.3333</v>
      </c>
      <c r="G551" s="39">
        <v>0</v>
      </c>
      <c r="H551" s="39">
        <v>0</v>
      </c>
    </row>
    <row r="552" spans="1:8" ht="12.75">
      <c r="A552" s="97" t="s">
        <v>208</v>
      </c>
      <c r="B552" s="70"/>
      <c r="C552" s="39">
        <v>30000</v>
      </c>
      <c r="D552" s="39">
        <v>10000</v>
      </c>
      <c r="E552" s="39">
        <v>0</v>
      </c>
      <c r="F552" s="39">
        <v>33.3333</v>
      </c>
      <c r="G552" s="39">
        <v>0</v>
      </c>
      <c r="H552" s="39">
        <v>0</v>
      </c>
    </row>
    <row r="553" spans="1:8" ht="12.75">
      <c r="A553" s="108" t="s">
        <v>329</v>
      </c>
      <c r="B553" s="70"/>
      <c r="C553" s="56">
        <v>19246</v>
      </c>
      <c r="D553" s="56">
        <v>0</v>
      </c>
      <c r="E553" s="56">
        <v>0</v>
      </c>
      <c r="F553" s="56">
        <v>0</v>
      </c>
      <c r="G553" s="56">
        <v>0</v>
      </c>
      <c r="H553" s="56">
        <v>0</v>
      </c>
    </row>
    <row r="554" spans="1:8" ht="12.75">
      <c r="A554" s="99" t="s">
        <v>90</v>
      </c>
      <c r="B554" s="87"/>
      <c r="C554" s="52">
        <v>19246</v>
      </c>
      <c r="D554" s="52">
        <v>0</v>
      </c>
      <c r="E554" s="52">
        <v>0</v>
      </c>
      <c r="F554" s="52">
        <v>0</v>
      </c>
      <c r="G554" s="52">
        <v>0</v>
      </c>
      <c r="H554" s="52">
        <v>0</v>
      </c>
    </row>
    <row r="555" spans="1:8" ht="12.75">
      <c r="A555" s="97" t="s">
        <v>201</v>
      </c>
      <c r="B555" s="70"/>
      <c r="C555" s="39">
        <v>19246</v>
      </c>
      <c r="D555" s="39">
        <v>0</v>
      </c>
      <c r="E555" s="39">
        <v>0</v>
      </c>
      <c r="F555" s="39">
        <v>0</v>
      </c>
      <c r="G555" s="39">
        <v>0</v>
      </c>
      <c r="H555" s="39">
        <v>0</v>
      </c>
    </row>
    <row r="556" spans="1:8" ht="12.75">
      <c r="A556" s="97" t="s">
        <v>303</v>
      </c>
      <c r="B556" s="70"/>
      <c r="C556" s="39">
        <v>19246</v>
      </c>
      <c r="D556" s="39">
        <v>0</v>
      </c>
      <c r="E556" s="39">
        <v>0</v>
      </c>
      <c r="F556" s="39">
        <v>0</v>
      </c>
      <c r="G556" s="39">
        <v>0</v>
      </c>
      <c r="H556" s="39">
        <v>0</v>
      </c>
    </row>
    <row r="557" spans="1:8" ht="12.75">
      <c r="A557" s="108" t="s">
        <v>330</v>
      </c>
      <c r="B557" s="70"/>
      <c r="C557" s="56">
        <v>20000</v>
      </c>
      <c r="D557" s="56">
        <v>20000</v>
      </c>
      <c r="E557" s="56">
        <v>20000</v>
      </c>
      <c r="F557" s="56">
        <v>100</v>
      </c>
      <c r="G557" s="56">
        <v>100</v>
      </c>
      <c r="H557" s="56">
        <v>100</v>
      </c>
    </row>
    <row r="558" spans="1:8" ht="12.75">
      <c r="A558" s="99" t="s">
        <v>86</v>
      </c>
      <c r="B558" s="87"/>
      <c r="C558" s="52">
        <v>20000</v>
      </c>
      <c r="D558" s="52">
        <v>20000</v>
      </c>
      <c r="E558" s="52">
        <v>20000</v>
      </c>
      <c r="F558" s="52">
        <v>100</v>
      </c>
      <c r="G558" s="52">
        <v>100</v>
      </c>
      <c r="H558" s="52">
        <v>100</v>
      </c>
    </row>
    <row r="559" spans="1:8" ht="12.75">
      <c r="A559" s="97" t="s">
        <v>201</v>
      </c>
      <c r="B559" s="70"/>
      <c r="C559" s="39">
        <v>20000</v>
      </c>
      <c r="D559" s="39">
        <v>20000</v>
      </c>
      <c r="E559" s="39">
        <v>20000</v>
      </c>
      <c r="F559" s="39">
        <v>100</v>
      </c>
      <c r="G559" s="39">
        <v>100</v>
      </c>
      <c r="H559" s="39">
        <v>100</v>
      </c>
    </row>
    <row r="560" spans="1:8" ht="12.75">
      <c r="A560" s="97" t="s">
        <v>303</v>
      </c>
      <c r="B560" s="70"/>
      <c r="C560" s="39">
        <v>20000</v>
      </c>
      <c r="D560" s="39">
        <v>20000</v>
      </c>
      <c r="E560" s="39">
        <v>20000</v>
      </c>
      <c r="F560" s="39">
        <v>100</v>
      </c>
      <c r="G560" s="39">
        <v>100</v>
      </c>
      <c r="H560" s="39">
        <v>100</v>
      </c>
    </row>
    <row r="561" spans="1:8" ht="12.75">
      <c r="A561" s="108" t="s">
        <v>331</v>
      </c>
      <c r="B561" s="70"/>
      <c r="C561" s="56">
        <v>4000</v>
      </c>
      <c r="D561" s="56">
        <v>200000</v>
      </c>
      <c r="E561" s="56">
        <v>200000</v>
      </c>
      <c r="F561" s="56">
        <v>5000</v>
      </c>
      <c r="G561" s="56">
        <v>100</v>
      </c>
      <c r="H561" s="56">
        <v>5000</v>
      </c>
    </row>
    <row r="562" spans="1:8" ht="12.75">
      <c r="A562" s="99" t="s">
        <v>90</v>
      </c>
      <c r="B562" s="87"/>
      <c r="C562" s="52">
        <v>4000</v>
      </c>
      <c r="D562" s="52">
        <v>200000</v>
      </c>
      <c r="E562" s="52">
        <v>200000</v>
      </c>
      <c r="F562" s="52">
        <v>5000</v>
      </c>
      <c r="G562" s="52">
        <v>100</v>
      </c>
      <c r="H562" s="52">
        <v>5000</v>
      </c>
    </row>
    <row r="563" spans="1:8" ht="12.75">
      <c r="A563" s="97" t="s">
        <v>201</v>
      </c>
      <c r="B563" s="70"/>
      <c r="C563" s="39">
        <v>4000</v>
      </c>
      <c r="D563" s="39">
        <v>200000</v>
      </c>
      <c r="E563" s="39">
        <v>200000</v>
      </c>
      <c r="F563" s="39">
        <v>5000</v>
      </c>
      <c r="G563" s="39">
        <v>100</v>
      </c>
      <c r="H563" s="39">
        <v>5000</v>
      </c>
    </row>
    <row r="564" spans="1:8" ht="12.75">
      <c r="A564" s="97" t="s">
        <v>303</v>
      </c>
      <c r="B564" s="70"/>
      <c r="C564" s="39">
        <v>4000</v>
      </c>
      <c r="D564" s="39">
        <v>200000</v>
      </c>
      <c r="E564" s="39">
        <v>200000</v>
      </c>
      <c r="F564" s="39">
        <v>5000</v>
      </c>
      <c r="G564" s="39">
        <v>100</v>
      </c>
      <c r="H564" s="39">
        <v>5000</v>
      </c>
    </row>
    <row r="565" spans="1:8" ht="29.25" customHeight="1">
      <c r="A565" s="109" t="s">
        <v>332</v>
      </c>
      <c r="B565" s="110"/>
      <c r="C565" s="57">
        <v>280000</v>
      </c>
      <c r="D565" s="57">
        <v>0</v>
      </c>
      <c r="E565" s="57">
        <v>0</v>
      </c>
      <c r="F565" s="57">
        <v>0</v>
      </c>
      <c r="G565" s="57">
        <v>0</v>
      </c>
      <c r="H565" s="57">
        <v>0</v>
      </c>
    </row>
    <row r="566" spans="1:8" ht="12.75">
      <c r="A566" s="99" t="s">
        <v>86</v>
      </c>
      <c r="B566" s="87"/>
      <c r="C566" s="52">
        <v>6000</v>
      </c>
      <c r="D566" s="52">
        <v>0</v>
      </c>
      <c r="E566" s="52">
        <v>0</v>
      </c>
      <c r="F566" s="52">
        <v>0</v>
      </c>
      <c r="G566" s="52">
        <v>0</v>
      </c>
      <c r="H566" s="52">
        <v>0</v>
      </c>
    </row>
    <row r="567" spans="1:8" ht="12.75">
      <c r="A567" s="97" t="s">
        <v>201</v>
      </c>
      <c r="B567" s="70"/>
      <c r="C567" s="39">
        <v>6000</v>
      </c>
      <c r="D567" s="39">
        <v>0</v>
      </c>
      <c r="E567" s="39">
        <v>0</v>
      </c>
      <c r="F567" s="39">
        <v>0</v>
      </c>
      <c r="G567" s="39">
        <v>0</v>
      </c>
      <c r="H567" s="39">
        <v>0</v>
      </c>
    </row>
    <row r="568" spans="1:8" ht="12.75">
      <c r="A568" s="97" t="s">
        <v>303</v>
      </c>
      <c r="B568" s="70"/>
      <c r="C568" s="39">
        <v>6000</v>
      </c>
      <c r="D568" s="39">
        <v>0</v>
      </c>
      <c r="E568" s="39">
        <v>0</v>
      </c>
      <c r="F568" s="39">
        <v>0</v>
      </c>
      <c r="G568" s="39">
        <v>0</v>
      </c>
      <c r="H568" s="39">
        <v>0</v>
      </c>
    </row>
    <row r="569" spans="1:8" ht="12.75">
      <c r="A569" s="99" t="s">
        <v>99</v>
      </c>
      <c r="B569" s="87"/>
      <c r="C569" s="52">
        <v>274000</v>
      </c>
      <c r="D569" s="52">
        <v>0</v>
      </c>
      <c r="E569" s="52">
        <v>0</v>
      </c>
      <c r="F569" s="52">
        <v>0</v>
      </c>
      <c r="G569" s="52">
        <v>0</v>
      </c>
      <c r="H569" s="52">
        <v>0</v>
      </c>
    </row>
    <row r="570" spans="1:8" ht="12.75">
      <c r="A570" s="97" t="s">
        <v>201</v>
      </c>
      <c r="B570" s="70"/>
      <c r="C570" s="39">
        <v>274000</v>
      </c>
      <c r="D570" s="39">
        <v>0</v>
      </c>
      <c r="E570" s="39">
        <v>0</v>
      </c>
      <c r="F570" s="39">
        <v>0</v>
      </c>
      <c r="G570" s="39">
        <v>0</v>
      </c>
      <c r="H570" s="39">
        <v>0</v>
      </c>
    </row>
    <row r="571" spans="1:8" ht="12.75">
      <c r="A571" s="97" t="s">
        <v>303</v>
      </c>
      <c r="B571" s="70"/>
      <c r="C571" s="39">
        <v>274000</v>
      </c>
      <c r="D571" s="39">
        <v>0</v>
      </c>
      <c r="E571" s="39">
        <v>0</v>
      </c>
      <c r="F571" s="39">
        <v>0</v>
      </c>
      <c r="G571" s="39">
        <v>0</v>
      </c>
      <c r="H571" s="39">
        <v>0</v>
      </c>
    </row>
    <row r="572" spans="1:8" ht="12.75">
      <c r="A572" s="108" t="s">
        <v>333</v>
      </c>
      <c r="B572" s="70"/>
      <c r="C572" s="56">
        <v>6000</v>
      </c>
      <c r="D572" s="56">
        <v>200000</v>
      </c>
      <c r="E572" s="56">
        <v>200000</v>
      </c>
      <c r="F572" s="56">
        <v>3333.3333</v>
      </c>
      <c r="G572" s="56">
        <v>100</v>
      </c>
      <c r="H572" s="56">
        <v>3333.3333</v>
      </c>
    </row>
    <row r="573" spans="1:8" ht="12.75">
      <c r="A573" s="99" t="s">
        <v>90</v>
      </c>
      <c r="B573" s="87"/>
      <c r="C573" s="52">
        <v>6000</v>
      </c>
      <c r="D573" s="52">
        <v>200000</v>
      </c>
      <c r="E573" s="52">
        <v>200000</v>
      </c>
      <c r="F573" s="52">
        <v>3333.3333</v>
      </c>
      <c r="G573" s="52">
        <v>100</v>
      </c>
      <c r="H573" s="52">
        <v>3333.3333</v>
      </c>
    </row>
    <row r="574" spans="1:8" ht="12.75">
      <c r="A574" s="97" t="s">
        <v>201</v>
      </c>
      <c r="B574" s="70"/>
      <c r="C574" s="39">
        <v>6000</v>
      </c>
      <c r="D574" s="39">
        <v>200000</v>
      </c>
      <c r="E574" s="39">
        <v>200000</v>
      </c>
      <c r="F574" s="39">
        <v>3333.3333</v>
      </c>
      <c r="G574" s="39">
        <v>100</v>
      </c>
      <c r="H574" s="39">
        <v>3333.3333</v>
      </c>
    </row>
    <row r="575" spans="1:8" ht="12.75">
      <c r="A575" s="97" t="s">
        <v>303</v>
      </c>
      <c r="B575" s="70"/>
      <c r="C575" s="39">
        <v>6000</v>
      </c>
      <c r="D575" s="39">
        <v>200000</v>
      </c>
      <c r="E575" s="39">
        <v>200000</v>
      </c>
      <c r="F575" s="39">
        <v>3333.3333</v>
      </c>
      <c r="G575" s="39">
        <v>100</v>
      </c>
      <c r="H575" s="39">
        <v>3333.3333</v>
      </c>
    </row>
    <row r="576" spans="1:8" ht="12.75">
      <c r="A576" s="108" t="s">
        <v>334</v>
      </c>
      <c r="B576" s="70"/>
      <c r="C576" s="56">
        <v>56100</v>
      </c>
      <c r="D576" s="56">
        <v>250000</v>
      </c>
      <c r="E576" s="56">
        <v>250000</v>
      </c>
      <c r="F576" s="56">
        <v>445.6327</v>
      </c>
      <c r="G576" s="56">
        <v>100</v>
      </c>
      <c r="H576" s="56">
        <v>445.6327</v>
      </c>
    </row>
    <row r="577" spans="1:8" ht="12.75">
      <c r="A577" s="99" t="s">
        <v>90</v>
      </c>
      <c r="B577" s="87"/>
      <c r="C577" s="52">
        <v>5600</v>
      </c>
      <c r="D577" s="52">
        <v>250000</v>
      </c>
      <c r="E577" s="52">
        <v>250000</v>
      </c>
      <c r="F577" s="52">
        <v>4464.2857</v>
      </c>
      <c r="G577" s="52">
        <v>100</v>
      </c>
      <c r="H577" s="52">
        <v>4464.2857</v>
      </c>
    </row>
    <row r="578" spans="1:8" ht="12.75">
      <c r="A578" s="97" t="s">
        <v>201</v>
      </c>
      <c r="B578" s="70"/>
      <c r="C578" s="39">
        <v>5600</v>
      </c>
      <c r="D578" s="39">
        <v>250000</v>
      </c>
      <c r="E578" s="39">
        <v>250000</v>
      </c>
      <c r="F578" s="39">
        <v>4464.2857</v>
      </c>
      <c r="G578" s="39">
        <v>100</v>
      </c>
      <c r="H578" s="39">
        <v>4464.2857</v>
      </c>
    </row>
    <row r="579" spans="1:8" ht="12.75">
      <c r="A579" s="97" t="s">
        <v>303</v>
      </c>
      <c r="B579" s="70"/>
      <c r="C579" s="39">
        <v>5600</v>
      </c>
      <c r="D579" s="39">
        <v>250000</v>
      </c>
      <c r="E579" s="39">
        <v>250000</v>
      </c>
      <c r="F579" s="39">
        <v>4464.2857</v>
      </c>
      <c r="G579" s="39">
        <v>100</v>
      </c>
      <c r="H579" s="39">
        <v>4464.2857</v>
      </c>
    </row>
    <row r="580" spans="1:8" ht="12.75">
      <c r="A580" s="99" t="s">
        <v>92</v>
      </c>
      <c r="B580" s="87"/>
      <c r="C580" s="52">
        <v>50500</v>
      </c>
      <c r="D580" s="52">
        <v>0</v>
      </c>
      <c r="E580" s="52">
        <v>0</v>
      </c>
      <c r="F580" s="52">
        <v>0</v>
      </c>
      <c r="G580" s="52">
        <v>0</v>
      </c>
      <c r="H580" s="52">
        <v>0</v>
      </c>
    </row>
    <row r="581" spans="1:8" ht="12.75">
      <c r="A581" s="97" t="s">
        <v>201</v>
      </c>
      <c r="B581" s="70"/>
      <c r="C581" s="39">
        <v>50500</v>
      </c>
      <c r="D581" s="39">
        <v>0</v>
      </c>
      <c r="E581" s="39">
        <v>0</v>
      </c>
      <c r="F581" s="39">
        <v>0</v>
      </c>
      <c r="G581" s="39">
        <v>0</v>
      </c>
      <c r="H581" s="39">
        <v>0</v>
      </c>
    </row>
    <row r="582" spans="1:8" ht="12.75">
      <c r="A582" s="97" t="s">
        <v>303</v>
      </c>
      <c r="B582" s="70"/>
      <c r="C582" s="39">
        <v>50500</v>
      </c>
      <c r="D582" s="39">
        <v>0</v>
      </c>
      <c r="E582" s="39">
        <v>0</v>
      </c>
      <c r="F582" s="39">
        <v>0</v>
      </c>
      <c r="G582" s="39">
        <v>0</v>
      </c>
      <c r="H582" s="39">
        <v>0</v>
      </c>
    </row>
    <row r="583" spans="1:8" ht="12.75">
      <c r="A583" s="108" t="s">
        <v>335</v>
      </c>
      <c r="B583" s="70"/>
      <c r="C583" s="56">
        <v>13000</v>
      </c>
      <c r="D583" s="56">
        <v>13000</v>
      </c>
      <c r="E583" s="56">
        <v>13000</v>
      </c>
      <c r="F583" s="56">
        <v>100</v>
      </c>
      <c r="G583" s="56">
        <v>100</v>
      </c>
      <c r="H583" s="56">
        <v>100</v>
      </c>
    </row>
    <row r="584" spans="1:8" ht="12.75">
      <c r="A584" s="99" t="s">
        <v>90</v>
      </c>
      <c r="B584" s="87"/>
      <c r="C584" s="52">
        <v>13000</v>
      </c>
      <c r="D584" s="52">
        <v>13000</v>
      </c>
      <c r="E584" s="52">
        <v>13000</v>
      </c>
      <c r="F584" s="52">
        <v>100</v>
      </c>
      <c r="G584" s="52">
        <v>100</v>
      </c>
      <c r="H584" s="52">
        <v>100</v>
      </c>
    </row>
    <row r="585" spans="1:8" ht="12.75">
      <c r="A585" s="97" t="s">
        <v>197</v>
      </c>
      <c r="B585" s="70"/>
      <c r="C585" s="39">
        <v>13000</v>
      </c>
      <c r="D585" s="39">
        <v>13000</v>
      </c>
      <c r="E585" s="39">
        <v>13000</v>
      </c>
      <c r="F585" s="39">
        <v>100</v>
      </c>
      <c r="G585" s="39">
        <v>100</v>
      </c>
      <c r="H585" s="39">
        <v>100</v>
      </c>
    </row>
    <row r="586" spans="1:8" ht="12.75">
      <c r="A586" s="97" t="s">
        <v>208</v>
      </c>
      <c r="B586" s="70"/>
      <c r="C586" s="39">
        <v>13000</v>
      </c>
      <c r="D586" s="39">
        <v>13000</v>
      </c>
      <c r="E586" s="39">
        <v>13000</v>
      </c>
      <c r="F586" s="39">
        <v>100</v>
      </c>
      <c r="G586" s="39">
        <v>100</v>
      </c>
      <c r="H586" s="39">
        <v>100</v>
      </c>
    </row>
    <row r="587" spans="1:8" ht="12.75">
      <c r="A587" s="108" t="s">
        <v>336</v>
      </c>
      <c r="B587" s="70"/>
      <c r="C587" s="56">
        <v>0</v>
      </c>
      <c r="D587" s="56">
        <v>0</v>
      </c>
      <c r="E587" s="56">
        <v>3500000</v>
      </c>
      <c r="F587" s="56">
        <v>0</v>
      </c>
      <c r="G587" s="56">
        <v>0</v>
      </c>
      <c r="H587" s="56">
        <v>0</v>
      </c>
    </row>
    <row r="588" spans="1:8" ht="12.75">
      <c r="A588" s="99" t="s">
        <v>92</v>
      </c>
      <c r="B588" s="87"/>
      <c r="C588" s="52">
        <v>0</v>
      </c>
      <c r="D588" s="52">
        <v>0</v>
      </c>
      <c r="E588" s="52">
        <v>3500000</v>
      </c>
      <c r="F588" s="52">
        <v>0</v>
      </c>
      <c r="G588" s="52">
        <v>0</v>
      </c>
      <c r="H588" s="52">
        <v>0</v>
      </c>
    </row>
    <row r="589" spans="1:8" ht="12.75">
      <c r="A589" s="97" t="s">
        <v>201</v>
      </c>
      <c r="B589" s="70"/>
      <c r="C589" s="39">
        <v>0</v>
      </c>
      <c r="D589" s="39">
        <v>0</v>
      </c>
      <c r="E589" s="39">
        <v>3500000</v>
      </c>
      <c r="F589" s="39">
        <v>0</v>
      </c>
      <c r="G589" s="39">
        <v>0</v>
      </c>
      <c r="H589" s="39">
        <v>0</v>
      </c>
    </row>
    <row r="590" spans="1:8" ht="12.75">
      <c r="A590" s="97" t="s">
        <v>303</v>
      </c>
      <c r="B590" s="70"/>
      <c r="C590" s="39">
        <v>0</v>
      </c>
      <c r="D590" s="39">
        <v>0</v>
      </c>
      <c r="E590" s="39">
        <v>3500000</v>
      </c>
      <c r="F590" s="39">
        <v>0</v>
      </c>
      <c r="G590" s="39">
        <v>0</v>
      </c>
      <c r="H590" s="39">
        <v>0</v>
      </c>
    </row>
    <row r="591" spans="1:8" ht="12.75">
      <c r="A591" s="108" t="s">
        <v>337</v>
      </c>
      <c r="B591" s="70"/>
      <c r="C591" s="56">
        <v>33183</v>
      </c>
      <c r="D591" s="56">
        <v>380000</v>
      </c>
      <c r="E591" s="56">
        <v>420000</v>
      </c>
      <c r="F591" s="56">
        <v>1145.1646</v>
      </c>
      <c r="G591" s="56">
        <v>110.5263</v>
      </c>
      <c r="H591" s="56">
        <v>1265.7083</v>
      </c>
    </row>
    <row r="592" spans="1:8" ht="12.75">
      <c r="A592" s="99" t="s">
        <v>90</v>
      </c>
      <c r="B592" s="87"/>
      <c r="C592" s="52">
        <v>33183</v>
      </c>
      <c r="D592" s="52">
        <v>380000</v>
      </c>
      <c r="E592" s="52">
        <v>420000</v>
      </c>
      <c r="F592" s="52">
        <v>1145.1646</v>
      </c>
      <c r="G592" s="52">
        <v>110.5263</v>
      </c>
      <c r="H592" s="52">
        <v>1265.7083</v>
      </c>
    </row>
    <row r="593" spans="1:8" ht="12.75">
      <c r="A593" s="97" t="s">
        <v>201</v>
      </c>
      <c r="B593" s="70"/>
      <c r="C593" s="39">
        <v>33183</v>
      </c>
      <c r="D593" s="39">
        <v>380000</v>
      </c>
      <c r="E593" s="39">
        <v>420000</v>
      </c>
      <c r="F593" s="39">
        <v>1145.1646</v>
      </c>
      <c r="G593" s="39">
        <v>110.5263</v>
      </c>
      <c r="H593" s="39">
        <v>1265.7083</v>
      </c>
    </row>
    <row r="594" spans="1:8" ht="12.75">
      <c r="A594" s="97" t="s">
        <v>303</v>
      </c>
      <c r="B594" s="70"/>
      <c r="C594" s="39">
        <v>33183</v>
      </c>
      <c r="D594" s="39">
        <v>380000</v>
      </c>
      <c r="E594" s="39">
        <v>420000</v>
      </c>
      <c r="F594" s="39">
        <v>1145.1646</v>
      </c>
      <c r="G594" s="39">
        <v>110.5263</v>
      </c>
      <c r="H594" s="39">
        <v>1265.7083</v>
      </c>
    </row>
    <row r="595" spans="1:8" ht="12.75">
      <c r="A595" s="108" t="s">
        <v>338</v>
      </c>
      <c r="B595" s="70"/>
      <c r="C595" s="56">
        <v>5309</v>
      </c>
      <c r="D595" s="56">
        <v>0</v>
      </c>
      <c r="E595" s="56">
        <v>0</v>
      </c>
      <c r="F595" s="56">
        <v>0</v>
      </c>
      <c r="G595" s="56">
        <v>0</v>
      </c>
      <c r="H595" s="56">
        <v>0</v>
      </c>
    </row>
    <row r="596" spans="1:8" ht="12.75">
      <c r="A596" s="99" t="s">
        <v>90</v>
      </c>
      <c r="B596" s="87"/>
      <c r="C596" s="52">
        <v>5309</v>
      </c>
      <c r="D596" s="52">
        <v>0</v>
      </c>
      <c r="E596" s="52">
        <v>0</v>
      </c>
      <c r="F596" s="52">
        <v>0</v>
      </c>
      <c r="G596" s="52">
        <v>0</v>
      </c>
      <c r="H596" s="52">
        <v>0</v>
      </c>
    </row>
    <row r="597" spans="1:8" ht="12.75">
      <c r="A597" s="97" t="s">
        <v>197</v>
      </c>
      <c r="B597" s="70"/>
      <c r="C597" s="39">
        <v>5309</v>
      </c>
      <c r="D597" s="39">
        <v>0</v>
      </c>
      <c r="E597" s="39">
        <v>0</v>
      </c>
      <c r="F597" s="39">
        <v>0</v>
      </c>
      <c r="G597" s="39">
        <v>0</v>
      </c>
      <c r="H597" s="39">
        <v>0</v>
      </c>
    </row>
    <row r="598" spans="1:8" ht="12.75">
      <c r="A598" s="97" t="s">
        <v>208</v>
      </c>
      <c r="B598" s="70"/>
      <c r="C598" s="39">
        <v>5309</v>
      </c>
      <c r="D598" s="39">
        <v>0</v>
      </c>
      <c r="E598" s="39">
        <v>0</v>
      </c>
      <c r="F598" s="39">
        <v>0</v>
      </c>
      <c r="G598" s="39">
        <v>0</v>
      </c>
      <c r="H598" s="39">
        <v>0</v>
      </c>
    </row>
    <row r="599" spans="1:8" ht="12.75">
      <c r="A599" s="108" t="s">
        <v>339</v>
      </c>
      <c r="B599" s="70"/>
      <c r="C599" s="56">
        <v>80000</v>
      </c>
      <c r="D599" s="56">
        <v>230000</v>
      </c>
      <c r="E599" s="56">
        <v>230000</v>
      </c>
      <c r="F599" s="56">
        <v>287.5</v>
      </c>
      <c r="G599" s="56">
        <v>100</v>
      </c>
      <c r="H599" s="56">
        <v>287.5</v>
      </c>
    </row>
    <row r="600" spans="1:8" ht="12.75">
      <c r="A600" s="99" t="s">
        <v>90</v>
      </c>
      <c r="B600" s="87"/>
      <c r="C600" s="52">
        <v>80000</v>
      </c>
      <c r="D600" s="52">
        <v>230000</v>
      </c>
      <c r="E600" s="52">
        <v>230000</v>
      </c>
      <c r="F600" s="52">
        <v>287.5</v>
      </c>
      <c r="G600" s="52">
        <v>100</v>
      </c>
      <c r="H600" s="52">
        <v>287.5</v>
      </c>
    </row>
    <row r="601" spans="1:8" ht="12.75">
      <c r="A601" s="97" t="s">
        <v>197</v>
      </c>
      <c r="B601" s="70"/>
      <c r="C601" s="39">
        <v>80000</v>
      </c>
      <c r="D601" s="39">
        <v>230000</v>
      </c>
      <c r="E601" s="39">
        <v>230000</v>
      </c>
      <c r="F601" s="39">
        <v>287.5</v>
      </c>
      <c r="G601" s="39">
        <v>100</v>
      </c>
      <c r="H601" s="39">
        <v>287.5</v>
      </c>
    </row>
    <row r="602" spans="1:8" ht="12.75">
      <c r="A602" s="97" t="s">
        <v>213</v>
      </c>
      <c r="B602" s="70"/>
      <c r="C602" s="39">
        <v>0</v>
      </c>
      <c r="D602" s="39">
        <v>220000</v>
      </c>
      <c r="E602" s="39">
        <v>220000</v>
      </c>
      <c r="F602" s="39">
        <v>0</v>
      </c>
      <c r="G602" s="39">
        <v>100</v>
      </c>
      <c r="H602" s="39">
        <v>0</v>
      </c>
    </row>
    <row r="603" spans="1:8" ht="12.75">
      <c r="A603" s="97" t="s">
        <v>208</v>
      </c>
      <c r="B603" s="70"/>
      <c r="C603" s="39">
        <v>80000</v>
      </c>
      <c r="D603" s="39">
        <v>10000</v>
      </c>
      <c r="E603" s="39">
        <v>10000</v>
      </c>
      <c r="F603" s="39">
        <v>12.5</v>
      </c>
      <c r="G603" s="39">
        <v>100</v>
      </c>
      <c r="H603" s="39">
        <v>12.5</v>
      </c>
    </row>
    <row r="604" spans="1:8" ht="12.75">
      <c r="A604" s="108" t="s">
        <v>340</v>
      </c>
      <c r="B604" s="70"/>
      <c r="C604" s="56">
        <v>80000</v>
      </c>
      <c r="D604" s="56">
        <v>100000</v>
      </c>
      <c r="E604" s="56">
        <v>0</v>
      </c>
      <c r="F604" s="56">
        <v>125</v>
      </c>
      <c r="G604" s="56">
        <v>0</v>
      </c>
      <c r="H604" s="56">
        <v>0</v>
      </c>
    </row>
    <row r="605" spans="1:8" ht="12.75">
      <c r="A605" s="99" t="s">
        <v>97</v>
      </c>
      <c r="B605" s="87"/>
      <c r="C605" s="52">
        <v>80000</v>
      </c>
      <c r="D605" s="52">
        <v>100000</v>
      </c>
      <c r="E605" s="52">
        <v>0</v>
      </c>
      <c r="F605" s="52">
        <v>125</v>
      </c>
      <c r="G605" s="52">
        <v>0</v>
      </c>
      <c r="H605" s="52">
        <v>0</v>
      </c>
    </row>
    <row r="606" spans="1:8" ht="12.75">
      <c r="A606" s="97" t="s">
        <v>201</v>
      </c>
      <c r="B606" s="70"/>
      <c r="C606" s="39">
        <v>80000</v>
      </c>
      <c r="D606" s="39">
        <v>100000</v>
      </c>
      <c r="E606" s="39">
        <v>0</v>
      </c>
      <c r="F606" s="39">
        <v>125</v>
      </c>
      <c r="G606" s="39">
        <v>0</v>
      </c>
      <c r="H606" s="39">
        <v>0</v>
      </c>
    </row>
    <row r="607" spans="1:8" ht="12.75">
      <c r="A607" s="97" t="s">
        <v>303</v>
      </c>
      <c r="B607" s="70"/>
      <c r="C607" s="39">
        <v>80000</v>
      </c>
      <c r="D607" s="39">
        <v>100000</v>
      </c>
      <c r="E607" s="39">
        <v>0</v>
      </c>
      <c r="F607" s="39">
        <v>125</v>
      </c>
      <c r="G607" s="39">
        <v>0</v>
      </c>
      <c r="H607" s="39">
        <v>0</v>
      </c>
    </row>
    <row r="608" spans="1:8" ht="12.75">
      <c r="A608" s="108" t="s">
        <v>341</v>
      </c>
      <c r="B608" s="70"/>
      <c r="C608" s="56">
        <v>251181</v>
      </c>
      <c r="D608" s="56">
        <v>250000</v>
      </c>
      <c r="E608" s="56">
        <v>0</v>
      </c>
      <c r="F608" s="56">
        <v>99.5298</v>
      </c>
      <c r="G608" s="56">
        <v>0</v>
      </c>
      <c r="H608" s="56">
        <v>0</v>
      </c>
    </row>
    <row r="609" spans="1:8" ht="12.75">
      <c r="A609" s="99" t="s">
        <v>90</v>
      </c>
      <c r="B609" s="87"/>
      <c r="C609" s="52">
        <v>0</v>
      </c>
      <c r="D609" s="52">
        <v>250000</v>
      </c>
      <c r="E609" s="52">
        <v>0</v>
      </c>
      <c r="F609" s="52">
        <v>0</v>
      </c>
      <c r="G609" s="52">
        <v>0</v>
      </c>
      <c r="H609" s="52">
        <v>0</v>
      </c>
    </row>
    <row r="610" spans="1:8" ht="12.75">
      <c r="A610" s="97" t="s">
        <v>201</v>
      </c>
      <c r="B610" s="70"/>
      <c r="C610" s="39">
        <v>0</v>
      </c>
      <c r="D610" s="39">
        <v>250000</v>
      </c>
      <c r="E610" s="39">
        <v>0</v>
      </c>
      <c r="F610" s="39">
        <v>0</v>
      </c>
      <c r="G610" s="39">
        <v>0</v>
      </c>
      <c r="H610" s="39">
        <v>0</v>
      </c>
    </row>
    <row r="611" spans="1:8" ht="12.75">
      <c r="A611" s="97" t="s">
        <v>303</v>
      </c>
      <c r="B611" s="70"/>
      <c r="C611" s="39">
        <v>0</v>
      </c>
      <c r="D611" s="39">
        <v>250000</v>
      </c>
      <c r="E611" s="39">
        <v>0</v>
      </c>
      <c r="F611" s="39">
        <v>0</v>
      </c>
      <c r="G611" s="39">
        <v>0</v>
      </c>
      <c r="H611" s="39">
        <v>0</v>
      </c>
    </row>
    <row r="612" spans="1:8" ht="12.75">
      <c r="A612" s="99" t="s">
        <v>97</v>
      </c>
      <c r="B612" s="87"/>
      <c r="C612" s="52">
        <v>251181</v>
      </c>
      <c r="D612" s="52">
        <v>0</v>
      </c>
      <c r="E612" s="52">
        <v>0</v>
      </c>
      <c r="F612" s="52">
        <v>0</v>
      </c>
      <c r="G612" s="52">
        <v>0</v>
      </c>
      <c r="H612" s="52">
        <v>0</v>
      </c>
    </row>
    <row r="613" spans="1:8" ht="12.75">
      <c r="A613" s="97" t="s">
        <v>201</v>
      </c>
      <c r="B613" s="70"/>
      <c r="C613" s="39">
        <v>251181</v>
      </c>
      <c r="D613" s="39">
        <v>0</v>
      </c>
      <c r="E613" s="39">
        <v>0</v>
      </c>
      <c r="F613" s="39">
        <v>0</v>
      </c>
      <c r="G613" s="39">
        <v>0</v>
      </c>
      <c r="H613" s="39">
        <v>0</v>
      </c>
    </row>
    <row r="614" spans="1:8" ht="12.75">
      <c r="A614" s="97" t="s">
        <v>303</v>
      </c>
      <c r="B614" s="70"/>
      <c r="C614" s="39">
        <v>251181</v>
      </c>
      <c r="D614" s="39">
        <v>0</v>
      </c>
      <c r="E614" s="39">
        <v>0</v>
      </c>
      <c r="F614" s="39">
        <v>0</v>
      </c>
      <c r="G614" s="39">
        <v>0</v>
      </c>
      <c r="H614" s="39">
        <v>0</v>
      </c>
    </row>
    <row r="615" spans="1:8" ht="12.75">
      <c r="A615" s="108" t="s">
        <v>342</v>
      </c>
      <c r="B615" s="70"/>
      <c r="C615" s="56">
        <v>100000</v>
      </c>
      <c r="D615" s="56">
        <v>200000</v>
      </c>
      <c r="E615" s="56">
        <v>0</v>
      </c>
      <c r="F615" s="56">
        <v>200</v>
      </c>
      <c r="G615" s="56">
        <v>0</v>
      </c>
      <c r="H615" s="56">
        <v>0</v>
      </c>
    </row>
    <row r="616" spans="1:8" ht="12.75">
      <c r="A616" s="99" t="s">
        <v>90</v>
      </c>
      <c r="B616" s="87"/>
      <c r="C616" s="52">
        <v>0</v>
      </c>
      <c r="D616" s="52">
        <v>200000</v>
      </c>
      <c r="E616" s="52">
        <v>0</v>
      </c>
      <c r="F616" s="52">
        <v>0</v>
      </c>
      <c r="G616" s="52">
        <v>0</v>
      </c>
      <c r="H616" s="52">
        <v>0</v>
      </c>
    </row>
    <row r="617" spans="1:8" ht="12.75">
      <c r="A617" s="97" t="s">
        <v>197</v>
      </c>
      <c r="B617" s="70"/>
      <c r="C617" s="39">
        <v>0</v>
      </c>
      <c r="D617" s="39">
        <v>200000</v>
      </c>
      <c r="E617" s="39">
        <v>0</v>
      </c>
      <c r="F617" s="39">
        <v>0</v>
      </c>
      <c r="G617" s="39">
        <v>0</v>
      </c>
      <c r="H617" s="39">
        <v>0</v>
      </c>
    </row>
    <row r="618" spans="1:8" ht="12.75">
      <c r="A618" s="97" t="s">
        <v>199</v>
      </c>
      <c r="B618" s="70"/>
      <c r="C618" s="39">
        <v>0</v>
      </c>
      <c r="D618" s="39">
        <v>200000</v>
      </c>
      <c r="E618" s="39">
        <v>0</v>
      </c>
      <c r="F618" s="39">
        <v>0</v>
      </c>
      <c r="G618" s="39">
        <v>0</v>
      </c>
      <c r="H618" s="39">
        <v>0</v>
      </c>
    </row>
    <row r="619" spans="1:8" ht="12.75">
      <c r="A619" s="99" t="s">
        <v>97</v>
      </c>
      <c r="B619" s="87"/>
      <c r="C619" s="52">
        <v>100000</v>
      </c>
      <c r="D619" s="52">
        <v>0</v>
      </c>
      <c r="E619" s="52">
        <v>0</v>
      </c>
      <c r="F619" s="52">
        <v>0</v>
      </c>
      <c r="G619" s="52">
        <v>0</v>
      </c>
      <c r="H619" s="52">
        <v>0</v>
      </c>
    </row>
    <row r="620" spans="1:8" ht="12.75">
      <c r="A620" s="97" t="s">
        <v>201</v>
      </c>
      <c r="B620" s="70"/>
      <c r="C620" s="39">
        <v>100000</v>
      </c>
      <c r="D620" s="39">
        <v>0</v>
      </c>
      <c r="E620" s="39">
        <v>0</v>
      </c>
      <c r="F620" s="39">
        <v>0</v>
      </c>
      <c r="G620" s="39">
        <v>0</v>
      </c>
      <c r="H620" s="39">
        <v>0</v>
      </c>
    </row>
    <row r="621" spans="1:8" ht="12.75">
      <c r="A621" s="97" t="s">
        <v>303</v>
      </c>
      <c r="B621" s="70"/>
      <c r="C621" s="39">
        <v>100000</v>
      </c>
      <c r="D621" s="39">
        <v>0</v>
      </c>
      <c r="E621" s="39">
        <v>0</v>
      </c>
      <c r="F621" s="39">
        <v>0</v>
      </c>
      <c r="G621" s="39">
        <v>0</v>
      </c>
      <c r="H621" s="39">
        <v>0</v>
      </c>
    </row>
    <row r="622" spans="1:8" ht="12.75">
      <c r="A622" s="108" t="s">
        <v>343</v>
      </c>
      <c r="B622" s="70"/>
      <c r="C622" s="56">
        <v>135000</v>
      </c>
      <c r="D622" s="56">
        <v>0</v>
      </c>
      <c r="E622" s="56">
        <v>0</v>
      </c>
      <c r="F622" s="56">
        <v>0</v>
      </c>
      <c r="G622" s="56">
        <v>0</v>
      </c>
      <c r="H622" s="56">
        <v>0</v>
      </c>
    </row>
    <row r="623" spans="1:8" ht="12.75">
      <c r="A623" s="99" t="s">
        <v>90</v>
      </c>
      <c r="B623" s="87"/>
      <c r="C623" s="52">
        <v>135000</v>
      </c>
      <c r="D623" s="52">
        <v>0</v>
      </c>
      <c r="E623" s="52">
        <v>0</v>
      </c>
      <c r="F623" s="52">
        <v>0</v>
      </c>
      <c r="G623" s="52">
        <v>0</v>
      </c>
      <c r="H623" s="52">
        <v>0</v>
      </c>
    </row>
    <row r="624" spans="1:8" ht="12.75">
      <c r="A624" s="97" t="s">
        <v>197</v>
      </c>
      <c r="B624" s="70"/>
      <c r="C624" s="39">
        <v>135000</v>
      </c>
      <c r="D624" s="39">
        <v>0</v>
      </c>
      <c r="E624" s="39">
        <v>0</v>
      </c>
      <c r="F624" s="39">
        <v>0</v>
      </c>
      <c r="G624" s="39">
        <v>0</v>
      </c>
      <c r="H624" s="39">
        <v>0</v>
      </c>
    </row>
    <row r="625" spans="1:8" ht="12.75">
      <c r="A625" s="97" t="s">
        <v>213</v>
      </c>
      <c r="B625" s="70"/>
      <c r="C625" s="39">
        <v>135000</v>
      </c>
      <c r="D625" s="39">
        <v>0</v>
      </c>
      <c r="E625" s="39">
        <v>0</v>
      </c>
      <c r="F625" s="39">
        <v>0</v>
      </c>
      <c r="G625" s="39">
        <v>0</v>
      </c>
      <c r="H625" s="39">
        <v>0</v>
      </c>
    </row>
    <row r="626" spans="1:8" ht="12.75">
      <c r="A626" s="108" t="s">
        <v>344</v>
      </c>
      <c r="B626" s="70"/>
      <c r="C626" s="56">
        <v>50257</v>
      </c>
      <c r="D626" s="56">
        <v>0</v>
      </c>
      <c r="E626" s="56">
        <v>0</v>
      </c>
      <c r="F626" s="56">
        <v>0</v>
      </c>
      <c r="G626" s="56">
        <v>0</v>
      </c>
      <c r="H626" s="56">
        <v>0</v>
      </c>
    </row>
    <row r="627" spans="1:8" ht="12.75">
      <c r="A627" s="99" t="s">
        <v>86</v>
      </c>
      <c r="B627" s="87"/>
      <c r="C627" s="52">
        <v>6970</v>
      </c>
      <c r="D627" s="52">
        <v>0</v>
      </c>
      <c r="E627" s="52">
        <v>0</v>
      </c>
      <c r="F627" s="52">
        <v>0</v>
      </c>
      <c r="G627" s="52">
        <v>0</v>
      </c>
      <c r="H627" s="52">
        <v>0</v>
      </c>
    </row>
    <row r="628" spans="1:8" ht="12.75">
      <c r="A628" s="97" t="s">
        <v>201</v>
      </c>
      <c r="B628" s="70"/>
      <c r="C628" s="39">
        <v>6970</v>
      </c>
      <c r="D628" s="39">
        <v>0</v>
      </c>
      <c r="E628" s="39">
        <v>0</v>
      </c>
      <c r="F628" s="39">
        <v>0</v>
      </c>
      <c r="G628" s="39">
        <v>0</v>
      </c>
      <c r="H628" s="39">
        <v>0</v>
      </c>
    </row>
    <row r="629" spans="1:8" ht="12.75">
      <c r="A629" s="97" t="s">
        <v>303</v>
      </c>
      <c r="B629" s="70"/>
      <c r="C629" s="39">
        <v>6970</v>
      </c>
      <c r="D629" s="39">
        <v>0</v>
      </c>
      <c r="E629" s="39">
        <v>0</v>
      </c>
      <c r="F629" s="39">
        <v>0</v>
      </c>
      <c r="G629" s="39">
        <v>0</v>
      </c>
      <c r="H629" s="39">
        <v>0</v>
      </c>
    </row>
    <row r="630" spans="1:8" ht="12.75">
      <c r="A630" s="99" t="s">
        <v>92</v>
      </c>
      <c r="B630" s="87"/>
      <c r="C630" s="52">
        <v>27300</v>
      </c>
      <c r="D630" s="52">
        <v>0</v>
      </c>
      <c r="E630" s="52">
        <v>0</v>
      </c>
      <c r="F630" s="52">
        <v>0</v>
      </c>
      <c r="G630" s="52">
        <v>0</v>
      </c>
      <c r="H630" s="52">
        <v>0</v>
      </c>
    </row>
    <row r="631" spans="1:8" ht="12.75">
      <c r="A631" s="97" t="s">
        <v>201</v>
      </c>
      <c r="B631" s="70"/>
      <c r="C631" s="39">
        <v>27300</v>
      </c>
      <c r="D631" s="39">
        <v>0</v>
      </c>
      <c r="E631" s="39">
        <v>0</v>
      </c>
      <c r="F631" s="39">
        <v>0</v>
      </c>
      <c r="G631" s="39">
        <v>0</v>
      </c>
      <c r="H631" s="39">
        <v>0</v>
      </c>
    </row>
    <row r="632" spans="1:8" ht="12.75">
      <c r="A632" s="97" t="s">
        <v>303</v>
      </c>
      <c r="B632" s="70"/>
      <c r="C632" s="39">
        <v>27300</v>
      </c>
      <c r="D632" s="39">
        <v>0</v>
      </c>
      <c r="E632" s="39">
        <v>0</v>
      </c>
      <c r="F632" s="39">
        <v>0</v>
      </c>
      <c r="G632" s="39">
        <v>0</v>
      </c>
      <c r="H632" s="39">
        <v>0</v>
      </c>
    </row>
    <row r="633" spans="1:8" ht="12.75">
      <c r="A633" s="99" t="s">
        <v>97</v>
      </c>
      <c r="B633" s="87"/>
      <c r="C633" s="52">
        <v>15987</v>
      </c>
      <c r="D633" s="52">
        <v>0</v>
      </c>
      <c r="E633" s="52">
        <v>0</v>
      </c>
      <c r="F633" s="52">
        <v>0</v>
      </c>
      <c r="G633" s="52">
        <v>0</v>
      </c>
      <c r="H633" s="52">
        <v>0</v>
      </c>
    </row>
    <row r="634" spans="1:8" ht="12.75">
      <c r="A634" s="97" t="s">
        <v>201</v>
      </c>
      <c r="B634" s="70"/>
      <c r="C634" s="39">
        <v>15987</v>
      </c>
      <c r="D634" s="39">
        <v>0</v>
      </c>
      <c r="E634" s="39">
        <v>0</v>
      </c>
      <c r="F634" s="39">
        <v>0</v>
      </c>
      <c r="G634" s="39">
        <v>0</v>
      </c>
      <c r="H634" s="39">
        <v>0</v>
      </c>
    </row>
    <row r="635" spans="1:8" ht="12.75">
      <c r="A635" s="97" t="s">
        <v>303</v>
      </c>
      <c r="B635" s="70"/>
      <c r="C635" s="39">
        <v>15987</v>
      </c>
      <c r="D635" s="39">
        <v>0</v>
      </c>
      <c r="E635" s="39">
        <v>0</v>
      </c>
      <c r="F635" s="39">
        <v>0</v>
      </c>
      <c r="G635" s="39">
        <v>0</v>
      </c>
      <c r="H635" s="39">
        <v>0</v>
      </c>
    </row>
    <row r="636" spans="1:8" ht="12.75">
      <c r="A636" s="108" t="s">
        <v>345</v>
      </c>
      <c r="B636" s="70"/>
      <c r="C636" s="56">
        <v>0</v>
      </c>
      <c r="D636" s="56">
        <v>185000</v>
      </c>
      <c r="E636" s="56">
        <v>215000</v>
      </c>
      <c r="F636" s="56">
        <v>0</v>
      </c>
      <c r="G636" s="56">
        <v>116.2162</v>
      </c>
      <c r="H636" s="56">
        <v>0</v>
      </c>
    </row>
    <row r="637" spans="1:8" ht="12.75">
      <c r="A637" s="99" t="s">
        <v>90</v>
      </c>
      <c r="B637" s="87"/>
      <c r="C637" s="52">
        <v>0</v>
      </c>
      <c r="D637" s="52">
        <v>185000</v>
      </c>
      <c r="E637" s="52">
        <v>215000</v>
      </c>
      <c r="F637" s="52">
        <v>0</v>
      </c>
      <c r="G637" s="52">
        <v>116.2162</v>
      </c>
      <c r="H637" s="52">
        <v>0</v>
      </c>
    </row>
    <row r="638" spans="1:8" ht="12.75">
      <c r="A638" s="97" t="s">
        <v>201</v>
      </c>
      <c r="B638" s="70"/>
      <c r="C638" s="39">
        <v>0</v>
      </c>
      <c r="D638" s="39">
        <v>185000</v>
      </c>
      <c r="E638" s="39">
        <v>215000</v>
      </c>
      <c r="F638" s="39">
        <v>0</v>
      </c>
      <c r="G638" s="39">
        <v>116.2162</v>
      </c>
      <c r="H638" s="39">
        <v>0</v>
      </c>
    </row>
    <row r="639" spans="1:8" ht="12.75">
      <c r="A639" s="97" t="s">
        <v>303</v>
      </c>
      <c r="B639" s="70"/>
      <c r="C639" s="39">
        <v>0</v>
      </c>
      <c r="D639" s="39">
        <v>185000</v>
      </c>
      <c r="E639" s="39">
        <v>215000</v>
      </c>
      <c r="F639" s="39">
        <v>0</v>
      </c>
      <c r="G639" s="39">
        <v>116.2162</v>
      </c>
      <c r="H639" s="39">
        <v>0</v>
      </c>
    </row>
    <row r="640" spans="1:8" ht="12.75">
      <c r="A640" s="108" t="s">
        <v>346</v>
      </c>
      <c r="B640" s="70"/>
      <c r="C640" s="56">
        <v>105000</v>
      </c>
      <c r="D640" s="56">
        <v>0</v>
      </c>
      <c r="E640" s="56">
        <v>0</v>
      </c>
      <c r="F640" s="56">
        <v>0</v>
      </c>
      <c r="G640" s="56">
        <v>0</v>
      </c>
      <c r="H640" s="56">
        <v>0</v>
      </c>
    </row>
    <row r="641" spans="1:8" ht="12.75">
      <c r="A641" s="99" t="s">
        <v>92</v>
      </c>
      <c r="B641" s="87"/>
      <c r="C641" s="52">
        <v>105000</v>
      </c>
      <c r="D641" s="52">
        <v>0</v>
      </c>
      <c r="E641" s="52">
        <v>0</v>
      </c>
      <c r="F641" s="52">
        <v>0</v>
      </c>
      <c r="G641" s="52">
        <v>0</v>
      </c>
      <c r="H641" s="52">
        <v>0</v>
      </c>
    </row>
    <row r="642" spans="1:8" ht="12.75">
      <c r="A642" s="97" t="s">
        <v>201</v>
      </c>
      <c r="B642" s="70"/>
      <c r="C642" s="39">
        <v>105000</v>
      </c>
      <c r="D642" s="39">
        <v>0</v>
      </c>
      <c r="E642" s="39">
        <v>0</v>
      </c>
      <c r="F642" s="39">
        <v>0</v>
      </c>
      <c r="G642" s="39">
        <v>0</v>
      </c>
      <c r="H642" s="39">
        <v>0</v>
      </c>
    </row>
    <row r="643" spans="1:8" ht="12.75">
      <c r="A643" s="97" t="s">
        <v>303</v>
      </c>
      <c r="B643" s="70"/>
      <c r="C643" s="39">
        <v>105000</v>
      </c>
      <c r="D643" s="39">
        <v>0</v>
      </c>
      <c r="E643" s="39">
        <v>0</v>
      </c>
      <c r="F643" s="39">
        <v>0</v>
      </c>
      <c r="G643" s="39">
        <v>0</v>
      </c>
      <c r="H643" s="39">
        <v>0</v>
      </c>
    </row>
    <row r="644" spans="1:8" ht="12.75">
      <c r="A644" s="108" t="s">
        <v>347</v>
      </c>
      <c r="B644" s="70"/>
      <c r="C644" s="56">
        <v>0</v>
      </c>
      <c r="D644" s="56">
        <v>0</v>
      </c>
      <c r="E644" s="56">
        <v>100000</v>
      </c>
      <c r="F644" s="56">
        <v>0</v>
      </c>
      <c r="G644" s="56">
        <v>0</v>
      </c>
      <c r="H644" s="56">
        <v>0</v>
      </c>
    </row>
    <row r="645" spans="1:8" ht="12.75">
      <c r="A645" s="99" t="s">
        <v>90</v>
      </c>
      <c r="B645" s="87"/>
      <c r="C645" s="52">
        <v>0</v>
      </c>
      <c r="D645" s="52">
        <v>0</v>
      </c>
      <c r="E645" s="52">
        <v>100000</v>
      </c>
      <c r="F645" s="52">
        <v>0</v>
      </c>
      <c r="G645" s="52">
        <v>0</v>
      </c>
      <c r="H645" s="52">
        <v>0</v>
      </c>
    </row>
    <row r="646" spans="1:8" ht="12.75">
      <c r="A646" s="97" t="s">
        <v>201</v>
      </c>
      <c r="B646" s="70"/>
      <c r="C646" s="39">
        <v>0</v>
      </c>
      <c r="D646" s="39">
        <v>0</v>
      </c>
      <c r="E646" s="39">
        <v>100000</v>
      </c>
      <c r="F646" s="39">
        <v>0</v>
      </c>
      <c r="G646" s="39">
        <v>0</v>
      </c>
      <c r="H646" s="39">
        <v>0</v>
      </c>
    </row>
    <row r="647" spans="1:8" ht="12.75">
      <c r="A647" s="97" t="s">
        <v>303</v>
      </c>
      <c r="B647" s="70"/>
      <c r="C647" s="39">
        <v>0</v>
      </c>
      <c r="D647" s="39">
        <v>0</v>
      </c>
      <c r="E647" s="39">
        <v>100000</v>
      </c>
      <c r="F647" s="39">
        <v>0</v>
      </c>
      <c r="G647" s="39">
        <v>0</v>
      </c>
      <c r="H647" s="39">
        <v>0</v>
      </c>
    </row>
    <row r="648" spans="1:8" ht="12.75">
      <c r="A648" s="108" t="s">
        <v>348</v>
      </c>
      <c r="B648" s="70"/>
      <c r="C648" s="56">
        <v>0</v>
      </c>
      <c r="D648" s="56">
        <v>0</v>
      </c>
      <c r="E648" s="56">
        <v>100000</v>
      </c>
      <c r="F648" s="56">
        <v>0</v>
      </c>
      <c r="G648" s="56">
        <v>0</v>
      </c>
      <c r="H648" s="56">
        <v>0</v>
      </c>
    </row>
    <row r="649" spans="1:8" ht="12.75">
      <c r="A649" s="99" t="s">
        <v>90</v>
      </c>
      <c r="B649" s="87"/>
      <c r="C649" s="52">
        <v>0</v>
      </c>
      <c r="D649" s="52">
        <v>0</v>
      </c>
      <c r="E649" s="52">
        <v>100000</v>
      </c>
      <c r="F649" s="52">
        <v>0</v>
      </c>
      <c r="G649" s="52">
        <v>0</v>
      </c>
      <c r="H649" s="52">
        <v>0</v>
      </c>
    </row>
    <row r="650" spans="1:8" ht="12.75">
      <c r="A650" s="97" t="s">
        <v>201</v>
      </c>
      <c r="B650" s="70"/>
      <c r="C650" s="39">
        <v>0</v>
      </c>
      <c r="D650" s="39">
        <v>0</v>
      </c>
      <c r="E650" s="39">
        <v>100000</v>
      </c>
      <c r="F650" s="39">
        <v>0</v>
      </c>
      <c r="G650" s="39">
        <v>0</v>
      </c>
      <c r="H650" s="39">
        <v>0</v>
      </c>
    </row>
    <row r="651" spans="1:8" ht="12.75">
      <c r="A651" s="97" t="s">
        <v>303</v>
      </c>
      <c r="B651" s="70"/>
      <c r="C651" s="39">
        <v>0</v>
      </c>
      <c r="D651" s="39">
        <v>0</v>
      </c>
      <c r="E651" s="39">
        <v>100000</v>
      </c>
      <c r="F651" s="39">
        <v>0</v>
      </c>
      <c r="G651" s="39">
        <v>0</v>
      </c>
      <c r="H651" s="39">
        <v>0</v>
      </c>
    </row>
    <row r="652" spans="1:8" ht="12.75">
      <c r="A652" s="108" t="s">
        <v>349</v>
      </c>
      <c r="B652" s="70"/>
      <c r="C652" s="56">
        <v>0</v>
      </c>
      <c r="D652" s="56">
        <v>0</v>
      </c>
      <c r="E652" s="56">
        <v>2000000</v>
      </c>
      <c r="F652" s="56">
        <v>0</v>
      </c>
      <c r="G652" s="56">
        <v>0</v>
      </c>
      <c r="H652" s="56">
        <v>0</v>
      </c>
    </row>
    <row r="653" spans="1:8" ht="12.75">
      <c r="A653" s="99" t="s">
        <v>92</v>
      </c>
      <c r="B653" s="87"/>
      <c r="C653" s="52">
        <v>0</v>
      </c>
      <c r="D653" s="52">
        <v>0</v>
      </c>
      <c r="E653" s="52">
        <v>2000000</v>
      </c>
      <c r="F653" s="52">
        <v>0</v>
      </c>
      <c r="G653" s="52">
        <v>0</v>
      </c>
      <c r="H653" s="52">
        <v>0</v>
      </c>
    </row>
    <row r="654" spans="1:8" ht="12.75">
      <c r="A654" s="97" t="s">
        <v>201</v>
      </c>
      <c r="B654" s="70"/>
      <c r="C654" s="39">
        <v>0</v>
      </c>
      <c r="D654" s="39">
        <v>0</v>
      </c>
      <c r="E654" s="39">
        <v>2000000</v>
      </c>
      <c r="F654" s="39">
        <v>0</v>
      </c>
      <c r="G654" s="39">
        <v>0</v>
      </c>
      <c r="H654" s="39">
        <v>0</v>
      </c>
    </row>
    <row r="655" spans="1:8" ht="12.75">
      <c r="A655" s="97" t="s">
        <v>303</v>
      </c>
      <c r="B655" s="70"/>
      <c r="C655" s="39">
        <v>0</v>
      </c>
      <c r="D655" s="39">
        <v>0</v>
      </c>
      <c r="E655" s="39">
        <v>2000000</v>
      </c>
      <c r="F655" s="39">
        <v>0</v>
      </c>
      <c r="G655" s="39">
        <v>0</v>
      </c>
      <c r="H655" s="39">
        <v>0</v>
      </c>
    </row>
    <row r="656" spans="1:8" ht="12.75">
      <c r="A656" s="108" t="s">
        <v>350</v>
      </c>
      <c r="B656" s="70"/>
      <c r="C656" s="56">
        <v>19000</v>
      </c>
      <c r="D656" s="56">
        <v>19000</v>
      </c>
      <c r="E656" s="56">
        <v>19000</v>
      </c>
      <c r="F656" s="56">
        <v>100</v>
      </c>
      <c r="G656" s="56">
        <v>100</v>
      </c>
      <c r="H656" s="56">
        <v>100</v>
      </c>
    </row>
    <row r="657" spans="1:8" ht="12.75">
      <c r="A657" s="99" t="s">
        <v>90</v>
      </c>
      <c r="B657" s="87"/>
      <c r="C657" s="52">
        <v>19000</v>
      </c>
      <c r="D657" s="52">
        <v>19000</v>
      </c>
      <c r="E657" s="52">
        <v>19000</v>
      </c>
      <c r="F657" s="52">
        <v>100</v>
      </c>
      <c r="G657" s="52">
        <v>100</v>
      </c>
      <c r="H657" s="52">
        <v>100</v>
      </c>
    </row>
    <row r="658" spans="1:8" ht="12.75">
      <c r="A658" s="97" t="s">
        <v>197</v>
      </c>
      <c r="B658" s="70"/>
      <c r="C658" s="39">
        <v>19000</v>
      </c>
      <c r="D658" s="39">
        <v>19000</v>
      </c>
      <c r="E658" s="39">
        <v>19000</v>
      </c>
      <c r="F658" s="39">
        <v>100</v>
      </c>
      <c r="G658" s="39">
        <v>100</v>
      </c>
      <c r="H658" s="39">
        <v>100</v>
      </c>
    </row>
    <row r="659" spans="1:8" ht="12.75">
      <c r="A659" s="97" t="s">
        <v>199</v>
      </c>
      <c r="B659" s="70"/>
      <c r="C659" s="39">
        <v>19000</v>
      </c>
      <c r="D659" s="39">
        <v>19000</v>
      </c>
      <c r="E659" s="39">
        <v>19000</v>
      </c>
      <c r="F659" s="39">
        <v>100</v>
      </c>
      <c r="G659" s="39">
        <v>100</v>
      </c>
      <c r="H659" s="39">
        <v>100</v>
      </c>
    </row>
    <row r="660" spans="1:8" ht="12.75">
      <c r="A660" s="107" t="s">
        <v>351</v>
      </c>
      <c r="B660" s="70"/>
      <c r="C660" s="55">
        <v>71021</v>
      </c>
      <c r="D660" s="55">
        <v>407921</v>
      </c>
      <c r="E660" s="55">
        <v>407921</v>
      </c>
      <c r="F660" s="55">
        <v>574.3667</v>
      </c>
      <c r="G660" s="55">
        <v>100</v>
      </c>
      <c r="H660" s="55">
        <v>574.3667</v>
      </c>
    </row>
    <row r="661" spans="1:8" ht="12.75">
      <c r="A661" s="108" t="s">
        <v>352</v>
      </c>
      <c r="B661" s="70"/>
      <c r="C661" s="56">
        <v>35000</v>
      </c>
      <c r="D661" s="56">
        <v>400000</v>
      </c>
      <c r="E661" s="56">
        <v>400000</v>
      </c>
      <c r="F661" s="56">
        <v>1142.8571</v>
      </c>
      <c r="G661" s="56">
        <v>100</v>
      </c>
      <c r="H661" s="56">
        <v>1142.8571</v>
      </c>
    </row>
    <row r="662" spans="1:8" ht="12.75">
      <c r="A662" s="99" t="s">
        <v>86</v>
      </c>
      <c r="B662" s="87"/>
      <c r="C662" s="52">
        <v>10000</v>
      </c>
      <c r="D662" s="52">
        <v>45000</v>
      </c>
      <c r="E662" s="52">
        <v>45000</v>
      </c>
      <c r="F662" s="52">
        <v>450</v>
      </c>
      <c r="G662" s="52">
        <v>100</v>
      </c>
      <c r="H662" s="52">
        <v>450</v>
      </c>
    </row>
    <row r="663" spans="1:8" ht="12.75">
      <c r="A663" s="97" t="s">
        <v>197</v>
      </c>
      <c r="B663" s="70"/>
      <c r="C663" s="39">
        <v>10000</v>
      </c>
      <c r="D663" s="39">
        <v>10000</v>
      </c>
      <c r="E663" s="39">
        <v>10000</v>
      </c>
      <c r="F663" s="39">
        <v>100</v>
      </c>
      <c r="G663" s="39">
        <v>100</v>
      </c>
      <c r="H663" s="39">
        <v>100</v>
      </c>
    </row>
    <row r="664" spans="1:8" ht="12.75">
      <c r="A664" s="97" t="s">
        <v>199</v>
      </c>
      <c r="B664" s="70"/>
      <c r="C664" s="39">
        <v>10000</v>
      </c>
      <c r="D664" s="39">
        <v>10000</v>
      </c>
      <c r="E664" s="39">
        <v>10000</v>
      </c>
      <c r="F664" s="39">
        <v>100</v>
      </c>
      <c r="G664" s="39">
        <v>100</v>
      </c>
      <c r="H664" s="39">
        <v>100</v>
      </c>
    </row>
    <row r="665" spans="1:8" ht="12.75">
      <c r="A665" s="97" t="s">
        <v>201</v>
      </c>
      <c r="B665" s="70"/>
      <c r="C665" s="39">
        <v>0</v>
      </c>
      <c r="D665" s="39">
        <v>35000</v>
      </c>
      <c r="E665" s="39">
        <v>35000</v>
      </c>
      <c r="F665" s="39">
        <v>0</v>
      </c>
      <c r="G665" s="39">
        <v>100</v>
      </c>
      <c r="H665" s="39">
        <v>0</v>
      </c>
    </row>
    <row r="666" spans="1:8" ht="12.75">
      <c r="A666" s="97" t="s">
        <v>303</v>
      </c>
      <c r="B666" s="70"/>
      <c r="C666" s="39">
        <v>0</v>
      </c>
      <c r="D666" s="39">
        <v>35000</v>
      </c>
      <c r="E666" s="39">
        <v>35000</v>
      </c>
      <c r="F666" s="39">
        <v>0</v>
      </c>
      <c r="G666" s="39">
        <v>100</v>
      </c>
      <c r="H666" s="39">
        <v>0</v>
      </c>
    </row>
    <row r="667" spans="1:8" ht="12.75">
      <c r="A667" s="99" t="s">
        <v>92</v>
      </c>
      <c r="B667" s="87"/>
      <c r="C667" s="52">
        <v>25000</v>
      </c>
      <c r="D667" s="52">
        <v>355000</v>
      </c>
      <c r="E667" s="52">
        <v>355000</v>
      </c>
      <c r="F667" s="52">
        <v>1420</v>
      </c>
      <c r="G667" s="52">
        <v>100</v>
      </c>
      <c r="H667" s="52">
        <v>1420</v>
      </c>
    </row>
    <row r="668" spans="1:8" ht="12.75">
      <c r="A668" s="97" t="s">
        <v>197</v>
      </c>
      <c r="B668" s="70"/>
      <c r="C668" s="39">
        <v>25000</v>
      </c>
      <c r="D668" s="39">
        <v>40000</v>
      </c>
      <c r="E668" s="39">
        <v>40000</v>
      </c>
      <c r="F668" s="39">
        <v>160</v>
      </c>
      <c r="G668" s="39">
        <v>100</v>
      </c>
      <c r="H668" s="39">
        <v>160</v>
      </c>
    </row>
    <row r="669" spans="1:8" ht="12.75">
      <c r="A669" s="97" t="s">
        <v>199</v>
      </c>
      <c r="B669" s="70"/>
      <c r="C669" s="39">
        <v>25000</v>
      </c>
      <c r="D669" s="39">
        <v>40000</v>
      </c>
      <c r="E669" s="39">
        <v>40000</v>
      </c>
      <c r="F669" s="39">
        <v>160</v>
      </c>
      <c r="G669" s="39">
        <v>100</v>
      </c>
      <c r="H669" s="39">
        <v>160</v>
      </c>
    </row>
    <row r="670" spans="1:8" ht="12.75">
      <c r="A670" s="97" t="s">
        <v>201</v>
      </c>
      <c r="B670" s="70"/>
      <c r="C670" s="39">
        <v>0</v>
      </c>
      <c r="D670" s="39">
        <v>315000</v>
      </c>
      <c r="E670" s="39">
        <v>315000</v>
      </c>
      <c r="F670" s="39">
        <v>0</v>
      </c>
      <c r="G670" s="39">
        <v>100</v>
      </c>
      <c r="H670" s="39">
        <v>0</v>
      </c>
    </row>
    <row r="671" spans="1:8" ht="12.75">
      <c r="A671" s="97" t="s">
        <v>303</v>
      </c>
      <c r="B671" s="70"/>
      <c r="C671" s="39">
        <v>0</v>
      </c>
      <c r="D671" s="39">
        <v>315000</v>
      </c>
      <c r="E671" s="39">
        <v>315000</v>
      </c>
      <c r="F671" s="39">
        <v>0</v>
      </c>
      <c r="G671" s="39">
        <v>100</v>
      </c>
      <c r="H671" s="39">
        <v>0</v>
      </c>
    </row>
    <row r="672" spans="1:8" ht="12.75">
      <c r="A672" s="108" t="s">
        <v>353</v>
      </c>
      <c r="B672" s="70"/>
      <c r="C672" s="56">
        <v>22921</v>
      </c>
      <c r="D672" s="56">
        <v>7921</v>
      </c>
      <c r="E672" s="56">
        <v>7921</v>
      </c>
      <c r="F672" s="56">
        <v>34.5578</v>
      </c>
      <c r="G672" s="56">
        <v>100</v>
      </c>
      <c r="H672" s="56">
        <v>34.5578</v>
      </c>
    </row>
    <row r="673" spans="1:8" ht="12.75">
      <c r="A673" s="99" t="s">
        <v>86</v>
      </c>
      <c r="B673" s="87"/>
      <c r="C673" s="52">
        <v>6366</v>
      </c>
      <c r="D673" s="52">
        <v>6366</v>
      </c>
      <c r="E673" s="52">
        <v>6366</v>
      </c>
      <c r="F673" s="52">
        <v>100</v>
      </c>
      <c r="G673" s="52">
        <v>100</v>
      </c>
      <c r="H673" s="52">
        <v>100</v>
      </c>
    </row>
    <row r="674" spans="1:8" ht="12.75">
      <c r="A674" s="97" t="s">
        <v>197</v>
      </c>
      <c r="B674" s="70"/>
      <c r="C674" s="39">
        <v>6366</v>
      </c>
      <c r="D674" s="39">
        <v>6366</v>
      </c>
      <c r="E674" s="39">
        <v>6366</v>
      </c>
      <c r="F674" s="39">
        <v>100</v>
      </c>
      <c r="G674" s="39">
        <v>100</v>
      </c>
      <c r="H674" s="39">
        <v>100</v>
      </c>
    </row>
    <row r="675" spans="1:8" ht="12.75">
      <c r="A675" s="97" t="s">
        <v>199</v>
      </c>
      <c r="B675" s="70"/>
      <c r="C675" s="39">
        <v>6366</v>
      </c>
      <c r="D675" s="39">
        <v>6366</v>
      </c>
      <c r="E675" s="39">
        <v>6366</v>
      </c>
      <c r="F675" s="39">
        <v>100</v>
      </c>
      <c r="G675" s="39">
        <v>100</v>
      </c>
      <c r="H675" s="39">
        <v>100</v>
      </c>
    </row>
    <row r="676" spans="1:8" ht="12.75">
      <c r="A676" s="99" t="s">
        <v>92</v>
      </c>
      <c r="B676" s="87"/>
      <c r="C676" s="52">
        <v>16555</v>
      </c>
      <c r="D676" s="52">
        <v>1555</v>
      </c>
      <c r="E676" s="52">
        <v>1555</v>
      </c>
      <c r="F676" s="52">
        <v>9.3929</v>
      </c>
      <c r="G676" s="52">
        <v>100</v>
      </c>
      <c r="H676" s="52">
        <v>9.3929</v>
      </c>
    </row>
    <row r="677" spans="1:8" ht="12.75">
      <c r="A677" s="97" t="s">
        <v>197</v>
      </c>
      <c r="B677" s="70"/>
      <c r="C677" s="39">
        <v>16555</v>
      </c>
      <c r="D677" s="39">
        <v>1555</v>
      </c>
      <c r="E677" s="39">
        <v>1555</v>
      </c>
      <c r="F677" s="39">
        <v>9.3929</v>
      </c>
      <c r="G677" s="39">
        <v>100</v>
      </c>
      <c r="H677" s="39">
        <v>9.3929</v>
      </c>
    </row>
    <row r="678" spans="1:8" ht="12.75">
      <c r="A678" s="97" t="s">
        <v>199</v>
      </c>
      <c r="B678" s="70"/>
      <c r="C678" s="39">
        <v>16555</v>
      </c>
      <c r="D678" s="39">
        <v>1555</v>
      </c>
      <c r="E678" s="39">
        <v>1555</v>
      </c>
      <c r="F678" s="39">
        <v>9.3929</v>
      </c>
      <c r="G678" s="39">
        <v>100</v>
      </c>
      <c r="H678" s="39">
        <v>9.3929</v>
      </c>
    </row>
    <row r="679" spans="1:8" ht="12.75">
      <c r="A679" s="108" t="s">
        <v>354</v>
      </c>
      <c r="B679" s="70"/>
      <c r="C679" s="56">
        <v>13100</v>
      </c>
      <c r="D679" s="56">
        <v>0</v>
      </c>
      <c r="E679" s="56">
        <v>0</v>
      </c>
      <c r="F679" s="56">
        <v>0</v>
      </c>
      <c r="G679" s="56">
        <v>0</v>
      </c>
      <c r="H679" s="56">
        <v>0</v>
      </c>
    </row>
    <row r="680" spans="1:8" ht="12.75">
      <c r="A680" s="99" t="s">
        <v>86</v>
      </c>
      <c r="B680" s="87"/>
      <c r="C680" s="52">
        <v>2620</v>
      </c>
      <c r="D680" s="52">
        <v>0</v>
      </c>
      <c r="E680" s="52">
        <v>0</v>
      </c>
      <c r="F680" s="52">
        <v>0</v>
      </c>
      <c r="G680" s="52">
        <v>0</v>
      </c>
      <c r="H680" s="52">
        <v>0</v>
      </c>
    </row>
    <row r="681" spans="1:8" ht="12.75">
      <c r="A681" s="97" t="s">
        <v>197</v>
      </c>
      <c r="B681" s="70"/>
      <c r="C681" s="39">
        <v>2620</v>
      </c>
      <c r="D681" s="39">
        <v>0</v>
      </c>
      <c r="E681" s="39">
        <v>0</v>
      </c>
      <c r="F681" s="39">
        <v>0</v>
      </c>
      <c r="G681" s="39">
        <v>0</v>
      </c>
      <c r="H681" s="39">
        <v>0</v>
      </c>
    </row>
    <row r="682" spans="1:8" ht="12.75">
      <c r="A682" s="97" t="s">
        <v>199</v>
      </c>
      <c r="B682" s="70"/>
      <c r="C682" s="39">
        <v>2620</v>
      </c>
      <c r="D682" s="39">
        <v>0</v>
      </c>
      <c r="E682" s="39">
        <v>0</v>
      </c>
      <c r="F682" s="39">
        <v>0</v>
      </c>
      <c r="G682" s="39">
        <v>0</v>
      </c>
      <c r="H682" s="39">
        <v>0</v>
      </c>
    </row>
    <row r="683" spans="1:8" ht="12.75">
      <c r="A683" s="99" t="s">
        <v>92</v>
      </c>
      <c r="B683" s="87"/>
      <c r="C683" s="52">
        <v>10480</v>
      </c>
      <c r="D683" s="52">
        <v>0</v>
      </c>
      <c r="E683" s="52">
        <v>0</v>
      </c>
      <c r="F683" s="52">
        <v>0</v>
      </c>
      <c r="G683" s="52">
        <v>0</v>
      </c>
      <c r="H683" s="52">
        <v>0</v>
      </c>
    </row>
    <row r="684" spans="1:8" ht="12.75">
      <c r="A684" s="97" t="s">
        <v>197</v>
      </c>
      <c r="B684" s="70"/>
      <c r="C684" s="39">
        <v>10480</v>
      </c>
      <c r="D684" s="39">
        <v>0</v>
      </c>
      <c r="E684" s="39">
        <v>0</v>
      </c>
      <c r="F684" s="39">
        <v>0</v>
      </c>
      <c r="G684" s="39">
        <v>0</v>
      </c>
      <c r="H684" s="39">
        <v>0</v>
      </c>
    </row>
    <row r="685" spans="1:8" ht="12.75">
      <c r="A685" s="97" t="s">
        <v>199</v>
      </c>
      <c r="B685" s="70"/>
      <c r="C685" s="39">
        <v>10480</v>
      </c>
      <c r="D685" s="39">
        <v>0</v>
      </c>
      <c r="E685" s="39">
        <v>0</v>
      </c>
      <c r="F685" s="39">
        <v>0</v>
      </c>
      <c r="G685" s="39">
        <v>0</v>
      </c>
      <c r="H685" s="39">
        <v>0</v>
      </c>
    </row>
    <row r="686" spans="1:8" ht="12.75">
      <c r="A686" s="107" t="s">
        <v>355</v>
      </c>
      <c r="B686" s="70"/>
      <c r="C686" s="55">
        <v>52265</v>
      </c>
      <c r="D686" s="55">
        <v>52319</v>
      </c>
      <c r="E686" s="55">
        <v>52319</v>
      </c>
      <c r="F686" s="55">
        <v>100.1033</v>
      </c>
      <c r="G686" s="55">
        <v>100</v>
      </c>
      <c r="H686" s="55">
        <v>100.1033</v>
      </c>
    </row>
    <row r="687" spans="1:8" ht="12.75">
      <c r="A687" s="108" t="s">
        <v>356</v>
      </c>
      <c r="B687" s="70"/>
      <c r="C687" s="56">
        <v>48946</v>
      </c>
      <c r="D687" s="56">
        <v>49000</v>
      </c>
      <c r="E687" s="56">
        <v>49000</v>
      </c>
      <c r="F687" s="56">
        <v>100.1103</v>
      </c>
      <c r="G687" s="56">
        <v>100</v>
      </c>
      <c r="H687" s="56">
        <v>100.1103</v>
      </c>
    </row>
    <row r="688" spans="1:8" ht="12.75">
      <c r="A688" s="99" t="s">
        <v>92</v>
      </c>
      <c r="B688" s="87"/>
      <c r="C688" s="52">
        <v>48946</v>
      </c>
      <c r="D688" s="52">
        <v>49000</v>
      </c>
      <c r="E688" s="52">
        <v>49000</v>
      </c>
      <c r="F688" s="52">
        <v>100.1103</v>
      </c>
      <c r="G688" s="52">
        <v>100</v>
      </c>
      <c r="H688" s="52">
        <v>100.1103</v>
      </c>
    </row>
    <row r="689" spans="1:8" ht="12.75">
      <c r="A689" s="97" t="s">
        <v>197</v>
      </c>
      <c r="B689" s="70"/>
      <c r="C689" s="39">
        <v>48946</v>
      </c>
      <c r="D689" s="39">
        <v>49000</v>
      </c>
      <c r="E689" s="39">
        <v>49000</v>
      </c>
      <c r="F689" s="39">
        <v>100.1103</v>
      </c>
      <c r="G689" s="39">
        <v>100</v>
      </c>
      <c r="H689" s="39">
        <v>100.1103</v>
      </c>
    </row>
    <row r="690" spans="1:8" ht="12.75">
      <c r="A690" s="97" t="s">
        <v>199</v>
      </c>
      <c r="B690" s="70"/>
      <c r="C690" s="39">
        <v>48946</v>
      </c>
      <c r="D690" s="39">
        <v>49000</v>
      </c>
      <c r="E690" s="39">
        <v>49000</v>
      </c>
      <c r="F690" s="39">
        <v>100.1103</v>
      </c>
      <c r="G690" s="39">
        <v>100</v>
      </c>
      <c r="H690" s="39">
        <v>100.1103</v>
      </c>
    </row>
    <row r="691" spans="1:8" ht="12.75">
      <c r="A691" s="108" t="s">
        <v>357</v>
      </c>
      <c r="B691" s="70"/>
      <c r="C691" s="56">
        <v>3319</v>
      </c>
      <c r="D691" s="56">
        <v>3319</v>
      </c>
      <c r="E691" s="56">
        <v>3319</v>
      </c>
      <c r="F691" s="56">
        <v>100</v>
      </c>
      <c r="G691" s="56">
        <v>100</v>
      </c>
      <c r="H691" s="56">
        <v>100</v>
      </c>
    </row>
    <row r="692" spans="1:8" ht="12.75">
      <c r="A692" s="99" t="s">
        <v>92</v>
      </c>
      <c r="B692" s="87"/>
      <c r="C692" s="52">
        <v>3319</v>
      </c>
      <c r="D692" s="52">
        <v>3319</v>
      </c>
      <c r="E692" s="52">
        <v>3319</v>
      </c>
      <c r="F692" s="52">
        <v>100</v>
      </c>
      <c r="G692" s="52">
        <v>100</v>
      </c>
      <c r="H692" s="52">
        <v>100</v>
      </c>
    </row>
    <row r="693" spans="1:8" ht="12.75">
      <c r="A693" s="97" t="s">
        <v>197</v>
      </c>
      <c r="B693" s="70"/>
      <c r="C693" s="39">
        <v>3319</v>
      </c>
      <c r="D693" s="39">
        <v>3319</v>
      </c>
      <c r="E693" s="39">
        <v>3319</v>
      </c>
      <c r="F693" s="39">
        <v>100</v>
      </c>
      <c r="G693" s="39">
        <v>100</v>
      </c>
      <c r="H693" s="39">
        <v>100</v>
      </c>
    </row>
    <row r="694" spans="1:8" ht="12.75">
      <c r="A694" s="97" t="s">
        <v>199</v>
      </c>
      <c r="B694" s="70"/>
      <c r="C694" s="39">
        <v>3319</v>
      </c>
      <c r="D694" s="39">
        <v>3319</v>
      </c>
      <c r="E694" s="39">
        <v>3319</v>
      </c>
      <c r="F694" s="39">
        <v>100</v>
      </c>
      <c r="G694" s="39">
        <v>100</v>
      </c>
      <c r="H694" s="39">
        <v>100</v>
      </c>
    </row>
    <row r="695" spans="1:8" ht="12.75">
      <c r="A695" s="107" t="s">
        <v>358</v>
      </c>
      <c r="B695" s="70"/>
      <c r="C695" s="55">
        <v>64274</v>
      </c>
      <c r="D695" s="55">
        <v>30000</v>
      </c>
      <c r="E695" s="55">
        <v>30000</v>
      </c>
      <c r="F695" s="55">
        <v>46.6751</v>
      </c>
      <c r="G695" s="55">
        <v>100</v>
      </c>
      <c r="H695" s="55">
        <v>46.6751</v>
      </c>
    </row>
    <row r="696" spans="1:8" ht="12.75">
      <c r="A696" s="108" t="s">
        <v>359</v>
      </c>
      <c r="B696" s="70"/>
      <c r="C696" s="56">
        <v>10000</v>
      </c>
      <c r="D696" s="56">
        <v>10000</v>
      </c>
      <c r="E696" s="56">
        <v>10000</v>
      </c>
      <c r="F696" s="56">
        <v>100</v>
      </c>
      <c r="G696" s="56">
        <v>100</v>
      </c>
      <c r="H696" s="56">
        <v>100</v>
      </c>
    </row>
    <row r="697" spans="1:8" ht="12.75">
      <c r="A697" s="99" t="s">
        <v>92</v>
      </c>
      <c r="B697" s="87"/>
      <c r="C697" s="52">
        <v>10000</v>
      </c>
      <c r="D697" s="52">
        <v>10000</v>
      </c>
      <c r="E697" s="52">
        <v>10000</v>
      </c>
      <c r="F697" s="52">
        <v>100</v>
      </c>
      <c r="G697" s="52">
        <v>100</v>
      </c>
      <c r="H697" s="52">
        <v>100</v>
      </c>
    </row>
    <row r="698" spans="1:8" ht="12.75">
      <c r="A698" s="97" t="s">
        <v>197</v>
      </c>
      <c r="B698" s="70"/>
      <c r="C698" s="39">
        <v>10000</v>
      </c>
      <c r="D698" s="39">
        <v>10000</v>
      </c>
      <c r="E698" s="39">
        <v>10000</v>
      </c>
      <c r="F698" s="39">
        <v>100</v>
      </c>
      <c r="G698" s="39">
        <v>100</v>
      </c>
      <c r="H698" s="39">
        <v>100</v>
      </c>
    </row>
    <row r="699" spans="1:8" ht="12.75">
      <c r="A699" s="97" t="s">
        <v>199</v>
      </c>
      <c r="B699" s="70"/>
      <c r="C699" s="39">
        <v>10000</v>
      </c>
      <c r="D699" s="39">
        <v>10000</v>
      </c>
      <c r="E699" s="39">
        <v>10000</v>
      </c>
      <c r="F699" s="39">
        <v>100</v>
      </c>
      <c r="G699" s="39">
        <v>100</v>
      </c>
      <c r="H699" s="39">
        <v>100</v>
      </c>
    </row>
    <row r="700" spans="1:8" ht="12.75">
      <c r="A700" s="108" t="s">
        <v>360</v>
      </c>
      <c r="B700" s="70"/>
      <c r="C700" s="56">
        <v>54274</v>
      </c>
      <c r="D700" s="56">
        <v>20000</v>
      </c>
      <c r="E700" s="56">
        <v>20000</v>
      </c>
      <c r="F700" s="56">
        <v>36.85</v>
      </c>
      <c r="G700" s="56">
        <v>100</v>
      </c>
      <c r="H700" s="56">
        <v>36.85</v>
      </c>
    </row>
    <row r="701" spans="1:8" ht="12.75">
      <c r="A701" s="99" t="s">
        <v>92</v>
      </c>
      <c r="B701" s="87"/>
      <c r="C701" s="52">
        <v>21922</v>
      </c>
      <c r="D701" s="52">
        <v>20000</v>
      </c>
      <c r="E701" s="52">
        <v>20000</v>
      </c>
      <c r="F701" s="52">
        <v>91.2325</v>
      </c>
      <c r="G701" s="52">
        <v>100</v>
      </c>
      <c r="H701" s="52">
        <v>91.2325</v>
      </c>
    </row>
    <row r="702" spans="1:8" ht="12.75">
      <c r="A702" s="97" t="s">
        <v>201</v>
      </c>
      <c r="B702" s="70"/>
      <c r="C702" s="39">
        <v>21922</v>
      </c>
      <c r="D702" s="39">
        <v>20000</v>
      </c>
      <c r="E702" s="39">
        <v>20000</v>
      </c>
      <c r="F702" s="39">
        <v>91.2325</v>
      </c>
      <c r="G702" s="39">
        <v>100</v>
      </c>
      <c r="H702" s="39">
        <v>91.2325</v>
      </c>
    </row>
    <row r="703" spans="1:8" ht="12.75">
      <c r="A703" s="97" t="s">
        <v>203</v>
      </c>
      <c r="B703" s="70"/>
      <c r="C703" s="39">
        <v>21922</v>
      </c>
      <c r="D703" s="39">
        <v>20000</v>
      </c>
      <c r="E703" s="39">
        <v>20000</v>
      </c>
      <c r="F703" s="39">
        <v>91.2325</v>
      </c>
      <c r="G703" s="39">
        <v>100</v>
      </c>
      <c r="H703" s="39">
        <v>91.2325</v>
      </c>
    </row>
    <row r="704" spans="1:8" ht="12.75">
      <c r="A704" s="99" t="s">
        <v>97</v>
      </c>
      <c r="B704" s="87"/>
      <c r="C704" s="52">
        <v>32352</v>
      </c>
      <c r="D704" s="52">
        <v>0</v>
      </c>
      <c r="E704" s="52">
        <v>0</v>
      </c>
      <c r="F704" s="52">
        <v>0</v>
      </c>
      <c r="G704" s="52">
        <v>0</v>
      </c>
      <c r="H704" s="52">
        <v>0</v>
      </c>
    </row>
    <row r="705" spans="1:8" ht="12.75">
      <c r="A705" s="97" t="s">
        <v>197</v>
      </c>
      <c r="B705" s="70"/>
      <c r="C705" s="39">
        <v>32352</v>
      </c>
      <c r="D705" s="39">
        <v>0</v>
      </c>
      <c r="E705" s="39">
        <v>0</v>
      </c>
      <c r="F705" s="39">
        <v>0</v>
      </c>
      <c r="G705" s="39">
        <v>0</v>
      </c>
      <c r="H705" s="39">
        <v>0</v>
      </c>
    </row>
    <row r="706" spans="1:8" ht="12.75">
      <c r="A706" s="97" t="s">
        <v>199</v>
      </c>
      <c r="B706" s="70"/>
      <c r="C706" s="39">
        <v>32352</v>
      </c>
      <c r="D706" s="39">
        <v>0</v>
      </c>
      <c r="E706" s="39">
        <v>0</v>
      </c>
      <c r="F706" s="39">
        <v>0</v>
      </c>
      <c r="G706" s="39">
        <v>0</v>
      </c>
      <c r="H706" s="39">
        <v>0</v>
      </c>
    </row>
    <row r="707" spans="1:8" ht="12.75">
      <c r="A707" s="107" t="s">
        <v>361</v>
      </c>
      <c r="B707" s="70"/>
      <c r="C707" s="55">
        <v>463149</v>
      </c>
      <c r="D707" s="55">
        <v>463149</v>
      </c>
      <c r="E707" s="55">
        <v>63149</v>
      </c>
      <c r="F707" s="55">
        <v>100</v>
      </c>
      <c r="G707" s="55">
        <v>13.6347</v>
      </c>
      <c r="H707" s="55">
        <v>13.6347</v>
      </c>
    </row>
    <row r="708" spans="1:8" ht="12.75">
      <c r="A708" s="108" t="s">
        <v>362</v>
      </c>
      <c r="B708" s="70"/>
      <c r="C708" s="56">
        <v>53300</v>
      </c>
      <c r="D708" s="56">
        <v>53300</v>
      </c>
      <c r="E708" s="56">
        <v>53300</v>
      </c>
      <c r="F708" s="56">
        <v>100</v>
      </c>
      <c r="G708" s="56">
        <v>100</v>
      </c>
      <c r="H708" s="56">
        <v>100</v>
      </c>
    </row>
    <row r="709" spans="1:8" ht="12.75">
      <c r="A709" s="99" t="s">
        <v>92</v>
      </c>
      <c r="B709" s="87"/>
      <c r="C709" s="52">
        <v>53300</v>
      </c>
      <c r="D709" s="52">
        <v>53300</v>
      </c>
      <c r="E709" s="52">
        <v>53300</v>
      </c>
      <c r="F709" s="52">
        <v>100</v>
      </c>
      <c r="G709" s="52">
        <v>100</v>
      </c>
      <c r="H709" s="52">
        <v>100</v>
      </c>
    </row>
    <row r="710" spans="1:8" ht="12.75">
      <c r="A710" s="97" t="s">
        <v>197</v>
      </c>
      <c r="B710" s="70"/>
      <c r="C710" s="39">
        <v>53300</v>
      </c>
      <c r="D710" s="39">
        <v>53300</v>
      </c>
      <c r="E710" s="39">
        <v>53300</v>
      </c>
      <c r="F710" s="39">
        <v>100</v>
      </c>
      <c r="G710" s="39">
        <v>100</v>
      </c>
      <c r="H710" s="39">
        <v>100</v>
      </c>
    </row>
    <row r="711" spans="1:8" ht="12.75">
      <c r="A711" s="97" t="s">
        <v>208</v>
      </c>
      <c r="B711" s="70"/>
      <c r="C711" s="39">
        <v>53300</v>
      </c>
      <c r="D711" s="39">
        <v>53300</v>
      </c>
      <c r="E711" s="39">
        <v>53300</v>
      </c>
      <c r="F711" s="39">
        <v>100</v>
      </c>
      <c r="G711" s="39">
        <v>100</v>
      </c>
      <c r="H711" s="39">
        <v>100</v>
      </c>
    </row>
    <row r="712" spans="1:8" ht="12.75">
      <c r="A712" s="108" t="s">
        <v>363</v>
      </c>
      <c r="B712" s="70"/>
      <c r="C712" s="56">
        <v>4000</v>
      </c>
      <c r="D712" s="56">
        <v>4000</v>
      </c>
      <c r="E712" s="56">
        <v>4000</v>
      </c>
      <c r="F712" s="56">
        <v>100</v>
      </c>
      <c r="G712" s="56">
        <v>100</v>
      </c>
      <c r="H712" s="56">
        <v>100</v>
      </c>
    </row>
    <row r="713" spans="1:8" ht="12.75">
      <c r="A713" s="99" t="s">
        <v>92</v>
      </c>
      <c r="B713" s="87"/>
      <c r="C713" s="52">
        <v>4000</v>
      </c>
      <c r="D713" s="52">
        <v>4000</v>
      </c>
      <c r="E713" s="52">
        <v>4000</v>
      </c>
      <c r="F713" s="52">
        <v>100</v>
      </c>
      <c r="G713" s="52">
        <v>100</v>
      </c>
      <c r="H713" s="52">
        <v>100</v>
      </c>
    </row>
    <row r="714" spans="1:8" ht="12.75">
      <c r="A714" s="97" t="s">
        <v>197</v>
      </c>
      <c r="B714" s="70"/>
      <c r="C714" s="39">
        <v>4000</v>
      </c>
      <c r="D714" s="39">
        <v>4000</v>
      </c>
      <c r="E714" s="39">
        <v>4000</v>
      </c>
      <c r="F714" s="39">
        <v>100</v>
      </c>
      <c r="G714" s="39">
        <v>100</v>
      </c>
      <c r="H714" s="39">
        <v>100</v>
      </c>
    </row>
    <row r="715" spans="1:8" ht="12.75">
      <c r="A715" s="97" t="s">
        <v>208</v>
      </c>
      <c r="B715" s="70"/>
      <c r="C715" s="39">
        <v>4000</v>
      </c>
      <c r="D715" s="39">
        <v>4000</v>
      </c>
      <c r="E715" s="39">
        <v>4000</v>
      </c>
      <c r="F715" s="39">
        <v>100</v>
      </c>
      <c r="G715" s="39">
        <v>100</v>
      </c>
      <c r="H715" s="39">
        <v>100</v>
      </c>
    </row>
    <row r="716" spans="1:8" ht="12.75">
      <c r="A716" s="108" t="s">
        <v>364</v>
      </c>
      <c r="B716" s="70"/>
      <c r="C716" s="56">
        <v>2000</v>
      </c>
      <c r="D716" s="56">
        <v>2000</v>
      </c>
      <c r="E716" s="56">
        <v>2000</v>
      </c>
      <c r="F716" s="56">
        <v>100</v>
      </c>
      <c r="G716" s="56">
        <v>100</v>
      </c>
      <c r="H716" s="56">
        <v>100</v>
      </c>
    </row>
    <row r="717" spans="1:8" ht="12.75">
      <c r="A717" s="99" t="s">
        <v>92</v>
      </c>
      <c r="B717" s="87"/>
      <c r="C717" s="52">
        <v>2000</v>
      </c>
      <c r="D717" s="52">
        <v>2000</v>
      </c>
      <c r="E717" s="52">
        <v>2000</v>
      </c>
      <c r="F717" s="52">
        <v>100</v>
      </c>
      <c r="G717" s="52">
        <v>100</v>
      </c>
      <c r="H717" s="52">
        <v>100</v>
      </c>
    </row>
    <row r="718" spans="1:8" ht="12.75">
      <c r="A718" s="97" t="s">
        <v>197</v>
      </c>
      <c r="B718" s="70"/>
      <c r="C718" s="39">
        <v>2000</v>
      </c>
      <c r="D718" s="39">
        <v>2000</v>
      </c>
      <c r="E718" s="39">
        <v>2000</v>
      </c>
      <c r="F718" s="39">
        <v>100</v>
      </c>
      <c r="G718" s="39">
        <v>100</v>
      </c>
      <c r="H718" s="39">
        <v>100</v>
      </c>
    </row>
    <row r="719" spans="1:8" ht="12.75">
      <c r="A719" s="97" t="s">
        <v>199</v>
      </c>
      <c r="B719" s="70"/>
      <c r="C719" s="39">
        <v>2000</v>
      </c>
      <c r="D719" s="39">
        <v>2000</v>
      </c>
      <c r="E719" s="39">
        <v>2000</v>
      </c>
      <c r="F719" s="39">
        <v>100</v>
      </c>
      <c r="G719" s="39">
        <v>100</v>
      </c>
      <c r="H719" s="39">
        <v>100</v>
      </c>
    </row>
    <row r="720" spans="1:8" ht="12.75">
      <c r="A720" s="108" t="s">
        <v>365</v>
      </c>
      <c r="B720" s="70"/>
      <c r="C720" s="56">
        <v>400000</v>
      </c>
      <c r="D720" s="56">
        <v>400000</v>
      </c>
      <c r="E720" s="56">
        <v>0</v>
      </c>
      <c r="F720" s="56">
        <v>100</v>
      </c>
      <c r="G720" s="56">
        <v>0</v>
      </c>
      <c r="H720" s="56">
        <v>0</v>
      </c>
    </row>
    <row r="721" spans="1:8" ht="12.75">
      <c r="A721" s="99" t="s">
        <v>92</v>
      </c>
      <c r="B721" s="87"/>
      <c r="C721" s="52">
        <v>400000</v>
      </c>
      <c r="D721" s="52">
        <v>400000</v>
      </c>
      <c r="E721" s="52">
        <v>0</v>
      </c>
      <c r="F721" s="52">
        <v>100</v>
      </c>
      <c r="G721" s="52">
        <v>0</v>
      </c>
      <c r="H721" s="52">
        <v>0</v>
      </c>
    </row>
    <row r="722" spans="1:8" ht="12.75">
      <c r="A722" s="97" t="s">
        <v>197</v>
      </c>
      <c r="B722" s="70"/>
      <c r="C722" s="39">
        <v>400000</v>
      </c>
      <c r="D722" s="39">
        <v>400000</v>
      </c>
      <c r="E722" s="39">
        <v>0</v>
      </c>
      <c r="F722" s="39">
        <v>100</v>
      </c>
      <c r="G722" s="39">
        <v>0</v>
      </c>
      <c r="H722" s="39">
        <v>0</v>
      </c>
    </row>
    <row r="723" spans="1:8" ht="12.75">
      <c r="A723" s="97" t="s">
        <v>199</v>
      </c>
      <c r="B723" s="70"/>
      <c r="C723" s="39">
        <v>400000</v>
      </c>
      <c r="D723" s="39">
        <v>400000</v>
      </c>
      <c r="E723" s="39">
        <v>0</v>
      </c>
      <c r="F723" s="39">
        <v>100</v>
      </c>
      <c r="G723" s="39">
        <v>0</v>
      </c>
      <c r="H723" s="39">
        <v>0</v>
      </c>
    </row>
    <row r="724" spans="1:8" ht="12.75">
      <c r="A724" s="108" t="s">
        <v>366</v>
      </c>
      <c r="B724" s="70"/>
      <c r="C724" s="56">
        <v>3849</v>
      </c>
      <c r="D724" s="56">
        <v>3849</v>
      </c>
      <c r="E724" s="56">
        <v>3849</v>
      </c>
      <c r="F724" s="56">
        <v>100</v>
      </c>
      <c r="G724" s="56">
        <v>100</v>
      </c>
      <c r="H724" s="56">
        <v>100</v>
      </c>
    </row>
    <row r="725" spans="1:8" ht="12.75">
      <c r="A725" s="115" t="s">
        <v>86</v>
      </c>
      <c r="B725" s="87"/>
      <c r="C725" s="52">
        <v>3849</v>
      </c>
      <c r="D725" s="52">
        <v>3849</v>
      </c>
      <c r="E725" s="52">
        <v>3849</v>
      </c>
      <c r="F725" s="52">
        <v>100</v>
      </c>
      <c r="G725" s="52">
        <v>100</v>
      </c>
      <c r="H725" s="52">
        <v>100</v>
      </c>
    </row>
    <row r="726" spans="1:8" ht="12.75">
      <c r="A726" s="97" t="s">
        <v>197</v>
      </c>
      <c r="B726" s="70"/>
      <c r="C726" s="39">
        <v>3849</v>
      </c>
      <c r="D726" s="39">
        <v>3849</v>
      </c>
      <c r="E726" s="39">
        <v>3849</v>
      </c>
      <c r="F726" s="39">
        <v>100</v>
      </c>
      <c r="G726" s="39">
        <v>100</v>
      </c>
      <c r="H726" s="39">
        <v>100</v>
      </c>
    </row>
    <row r="727" spans="1:8" ht="12.75">
      <c r="A727" s="97" t="s">
        <v>208</v>
      </c>
      <c r="B727" s="70"/>
      <c r="C727" s="39">
        <v>3849</v>
      </c>
      <c r="D727" s="39">
        <v>3849</v>
      </c>
      <c r="E727" s="39">
        <v>3849</v>
      </c>
      <c r="F727" s="39">
        <v>100</v>
      </c>
      <c r="G727" s="39">
        <v>100</v>
      </c>
      <c r="H727" s="39">
        <v>100</v>
      </c>
    </row>
    <row r="728" spans="1:8" ht="12.75">
      <c r="A728" s="107" t="s">
        <v>252</v>
      </c>
      <c r="B728" s="70"/>
      <c r="C728" s="55">
        <v>47921</v>
      </c>
      <c r="D728" s="55">
        <v>0</v>
      </c>
      <c r="E728" s="55">
        <v>0</v>
      </c>
      <c r="F728" s="55">
        <v>0</v>
      </c>
      <c r="G728" s="55">
        <v>0</v>
      </c>
      <c r="H728" s="55">
        <v>0</v>
      </c>
    </row>
    <row r="729" spans="1:8" ht="12.75">
      <c r="A729" s="108" t="s">
        <v>367</v>
      </c>
      <c r="B729" s="70"/>
      <c r="C729" s="56">
        <v>5813</v>
      </c>
      <c r="D729" s="56">
        <v>0</v>
      </c>
      <c r="E729" s="56">
        <v>0</v>
      </c>
      <c r="F729" s="56">
        <v>0</v>
      </c>
      <c r="G729" s="56">
        <v>0</v>
      </c>
      <c r="H729" s="56">
        <v>0</v>
      </c>
    </row>
    <row r="730" spans="1:8" ht="12.75">
      <c r="A730" s="99" t="s">
        <v>86</v>
      </c>
      <c r="B730" s="87"/>
      <c r="C730" s="52">
        <v>1163</v>
      </c>
      <c r="D730" s="52">
        <v>0</v>
      </c>
      <c r="E730" s="52">
        <v>0</v>
      </c>
      <c r="F730" s="52">
        <v>0</v>
      </c>
      <c r="G730" s="52">
        <v>0</v>
      </c>
      <c r="H730" s="52">
        <v>0</v>
      </c>
    </row>
    <row r="731" spans="1:8" ht="12.75">
      <c r="A731" s="97" t="s">
        <v>201</v>
      </c>
      <c r="B731" s="70"/>
      <c r="C731" s="39">
        <v>1163</v>
      </c>
      <c r="D731" s="39">
        <v>0</v>
      </c>
      <c r="E731" s="39">
        <v>0</v>
      </c>
      <c r="F731" s="39">
        <v>0</v>
      </c>
      <c r="G731" s="39">
        <v>0</v>
      </c>
      <c r="H731" s="39">
        <v>0</v>
      </c>
    </row>
    <row r="732" spans="1:8" ht="12.75">
      <c r="A732" s="97" t="s">
        <v>203</v>
      </c>
      <c r="B732" s="70"/>
      <c r="C732" s="39">
        <v>1163</v>
      </c>
      <c r="D732" s="39">
        <v>0</v>
      </c>
      <c r="E732" s="39">
        <v>0</v>
      </c>
      <c r="F732" s="39">
        <v>0</v>
      </c>
      <c r="G732" s="39">
        <v>0</v>
      </c>
      <c r="H732" s="39">
        <v>0</v>
      </c>
    </row>
    <row r="733" spans="1:8" ht="12.75">
      <c r="A733" s="99" t="s">
        <v>92</v>
      </c>
      <c r="B733" s="87"/>
      <c r="C733" s="52">
        <v>4650</v>
      </c>
      <c r="D733" s="52">
        <v>0</v>
      </c>
      <c r="E733" s="52">
        <v>0</v>
      </c>
      <c r="F733" s="52">
        <v>0</v>
      </c>
      <c r="G733" s="52">
        <v>0</v>
      </c>
      <c r="H733" s="52">
        <v>0</v>
      </c>
    </row>
    <row r="734" spans="1:8" ht="12.75">
      <c r="A734" s="97" t="s">
        <v>201</v>
      </c>
      <c r="B734" s="70"/>
      <c r="C734" s="39">
        <v>4650</v>
      </c>
      <c r="D734" s="39">
        <v>0</v>
      </c>
      <c r="E734" s="39">
        <v>0</v>
      </c>
      <c r="F734" s="39">
        <v>0</v>
      </c>
      <c r="G734" s="39">
        <v>0</v>
      </c>
      <c r="H734" s="39">
        <v>0</v>
      </c>
    </row>
    <row r="735" spans="1:8" ht="12.75">
      <c r="A735" s="97" t="s">
        <v>203</v>
      </c>
      <c r="B735" s="70"/>
      <c r="C735" s="39">
        <v>4650</v>
      </c>
      <c r="D735" s="39">
        <v>0</v>
      </c>
      <c r="E735" s="39">
        <v>0</v>
      </c>
      <c r="F735" s="39">
        <v>0</v>
      </c>
      <c r="G735" s="39">
        <v>0</v>
      </c>
      <c r="H735" s="39">
        <v>0</v>
      </c>
    </row>
    <row r="736" spans="1:8" ht="12.75">
      <c r="A736" s="108" t="s">
        <v>368</v>
      </c>
      <c r="B736" s="70"/>
      <c r="C736" s="56">
        <v>42108</v>
      </c>
      <c r="D736" s="56">
        <v>0</v>
      </c>
      <c r="E736" s="56">
        <v>0</v>
      </c>
      <c r="F736" s="56">
        <v>0</v>
      </c>
      <c r="G736" s="56">
        <v>0</v>
      </c>
      <c r="H736" s="56">
        <v>0</v>
      </c>
    </row>
    <row r="737" spans="1:8" ht="12.75">
      <c r="A737" s="99" t="s">
        <v>86</v>
      </c>
      <c r="B737" s="87"/>
      <c r="C737" s="52">
        <v>9127</v>
      </c>
      <c r="D737" s="52">
        <v>0</v>
      </c>
      <c r="E737" s="52">
        <v>0</v>
      </c>
      <c r="F737" s="52">
        <v>0</v>
      </c>
      <c r="G737" s="52">
        <v>0</v>
      </c>
      <c r="H737" s="52">
        <v>0</v>
      </c>
    </row>
    <row r="738" spans="1:8" ht="12.75">
      <c r="A738" s="97" t="s">
        <v>201</v>
      </c>
      <c r="B738" s="70"/>
      <c r="C738" s="39">
        <v>9127</v>
      </c>
      <c r="D738" s="39">
        <v>0</v>
      </c>
      <c r="E738" s="39">
        <v>0</v>
      </c>
      <c r="F738" s="39">
        <v>0</v>
      </c>
      <c r="G738" s="39">
        <v>0</v>
      </c>
      <c r="H738" s="39">
        <v>0</v>
      </c>
    </row>
    <row r="739" spans="1:8" ht="12.75">
      <c r="A739" s="97" t="s">
        <v>203</v>
      </c>
      <c r="B739" s="70"/>
      <c r="C739" s="39">
        <v>4938</v>
      </c>
      <c r="D739" s="39">
        <v>0</v>
      </c>
      <c r="E739" s="39">
        <v>0</v>
      </c>
      <c r="F739" s="39">
        <v>0</v>
      </c>
      <c r="G739" s="39">
        <v>0</v>
      </c>
      <c r="H739" s="39">
        <v>0</v>
      </c>
    </row>
    <row r="740" spans="1:8" ht="12.75">
      <c r="A740" s="97" t="s">
        <v>303</v>
      </c>
      <c r="B740" s="70"/>
      <c r="C740" s="39">
        <v>4189</v>
      </c>
      <c r="D740" s="39">
        <v>0</v>
      </c>
      <c r="E740" s="39">
        <v>0</v>
      </c>
      <c r="F740" s="39">
        <v>0</v>
      </c>
      <c r="G740" s="39">
        <v>0</v>
      </c>
      <c r="H740" s="39">
        <v>0</v>
      </c>
    </row>
    <row r="741" spans="1:8" ht="12.75">
      <c r="A741" s="99" t="s">
        <v>92</v>
      </c>
      <c r="B741" s="87"/>
      <c r="C741" s="52">
        <v>32981</v>
      </c>
      <c r="D741" s="52">
        <v>0</v>
      </c>
      <c r="E741" s="52">
        <v>0</v>
      </c>
      <c r="F741" s="52">
        <v>0</v>
      </c>
      <c r="G741" s="52">
        <v>0</v>
      </c>
      <c r="H741" s="52">
        <v>0</v>
      </c>
    </row>
    <row r="742" spans="1:8" ht="12.75">
      <c r="A742" s="97" t="s">
        <v>201</v>
      </c>
      <c r="B742" s="70"/>
      <c r="C742" s="39">
        <v>32981</v>
      </c>
      <c r="D742" s="39">
        <v>0</v>
      </c>
      <c r="E742" s="39">
        <v>0</v>
      </c>
      <c r="F742" s="39">
        <v>0</v>
      </c>
      <c r="G742" s="39">
        <v>0</v>
      </c>
      <c r="H742" s="39">
        <v>0</v>
      </c>
    </row>
    <row r="743" spans="1:8" ht="12.75">
      <c r="A743" s="97" t="s">
        <v>203</v>
      </c>
      <c r="B743" s="70"/>
      <c r="C743" s="39">
        <v>19749</v>
      </c>
      <c r="D743" s="39">
        <v>0</v>
      </c>
      <c r="E743" s="39">
        <v>0</v>
      </c>
      <c r="F743" s="39">
        <v>0</v>
      </c>
      <c r="G743" s="39">
        <v>0</v>
      </c>
      <c r="H743" s="39">
        <v>0</v>
      </c>
    </row>
    <row r="744" spans="1:8" ht="12.75">
      <c r="A744" s="97" t="s">
        <v>303</v>
      </c>
      <c r="B744" s="70"/>
      <c r="C744" s="39">
        <v>13232</v>
      </c>
      <c r="D744" s="39">
        <v>0</v>
      </c>
      <c r="E744" s="39">
        <v>0</v>
      </c>
      <c r="F744" s="39">
        <v>0</v>
      </c>
      <c r="G744" s="39">
        <v>0</v>
      </c>
      <c r="H744" s="39">
        <v>0</v>
      </c>
    </row>
    <row r="745" spans="1:8" ht="12.75">
      <c r="A745" s="106" t="s">
        <v>369</v>
      </c>
      <c r="B745" s="70"/>
      <c r="C745" s="54">
        <v>896337</v>
      </c>
      <c r="D745" s="54">
        <v>674124</v>
      </c>
      <c r="E745" s="54">
        <v>674124</v>
      </c>
      <c r="F745" s="54">
        <v>75.2087</v>
      </c>
      <c r="G745" s="54">
        <v>100</v>
      </c>
      <c r="H745" s="54">
        <v>75.2087</v>
      </c>
    </row>
    <row r="746" spans="1:8" ht="12.75">
      <c r="A746" s="107" t="s">
        <v>361</v>
      </c>
      <c r="B746" s="70"/>
      <c r="C746" s="55">
        <v>896337</v>
      </c>
      <c r="D746" s="55">
        <v>674124</v>
      </c>
      <c r="E746" s="55">
        <v>674124</v>
      </c>
      <c r="F746" s="55">
        <v>75.2087</v>
      </c>
      <c r="G746" s="55">
        <v>100</v>
      </c>
      <c r="H746" s="55">
        <v>75.2087</v>
      </c>
    </row>
    <row r="747" spans="1:8" ht="12.75">
      <c r="A747" s="108" t="s">
        <v>370</v>
      </c>
      <c r="B747" s="70"/>
      <c r="C747" s="56">
        <v>896337</v>
      </c>
      <c r="D747" s="56">
        <v>674124</v>
      </c>
      <c r="E747" s="56">
        <v>674124</v>
      </c>
      <c r="F747" s="56">
        <v>75.2087</v>
      </c>
      <c r="G747" s="56">
        <v>100</v>
      </c>
      <c r="H747" s="56">
        <v>75.2087</v>
      </c>
    </row>
    <row r="748" spans="1:8" ht="12.75">
      <c r="A748" s="99" t="s">
        <v>86</v>
      </c>
      <c r="B748" s="87"/>
      <c r="C748" s="52">
        <v>626163</v>
      </c>
      <c r="D748" s="52">
        <v>424943</v>
      </c>
      <c r="E748" s="52">
        <v>424943</v>
      </c>
      <c r="F748" s="52">
        <v>67.8645</v>
      </c>
      <c r="G748" s="52">
        <v>100</v>
      </c>
      <c r="H748" s="52">
        <v>67.8645</v>
      </c>
    </row>
    <row r="749" spans="1:8" ht="12.75">
      <c r="A749" s="97" t="s">
        <v>197</v>
      </c>
      <c r="B749" s="70"/>
      <c r="C749" s="39">
        <v>411143</v>
      </c>
      <c r="D749" s="39">
        <v>411143</v>
      </c>
      <c r="E749" s="39">
        <v>411143</v>
      </c>
      <c r="F749" s="39">
        <v>100</v>
      </c>
      <c r="G749" s="39">
        <v>100</v>
      </c>
      <c r="H749" s="39">
        <v>100</v>
      </c>
    </row>
    <row r="750" spans="1:8" ht="12.75">
      <c r="A750" s="97" t="s">
        <v>198</v>
      </c>
      <c r="B750" s="70"/>
      <c r="C750" s="39">
        <v>268400</v>
      </c>
      <c r="D750" s="39">
        <v>268400</v>
      </c>
      <c r="E750" s="39">
        <v>268400</v>
      </c>
      <c r="F750" s="39">
        <v>100</v>
      </c>
      <c r="G750" s="39">
        <v>100</v>
      </c>
      <c r="H750" s="39">
        <v>100</v>
      </c>
    </row>
    <row r="751" spans="1:8" ht="12.75">
      <c r="A751" s="97" t="s">
        <v>199</v>
      </c>
      <c r="B751" s="70"/>
      <c r="C751" s="39">
        <v>142020</v>
      </c>
      <c r="D751" s="39">
        <v>142020</v>
      </c>
      <c r="E751" s="39">
        <v>142020</v>
      </c>
      <c r="F751" s="39">
        <v>100</v>
      </c>
      <c r="G751" s="39">
        <v>100</v>
      </c>
      <c r="H751" s="39">
        <v>100</v>
      </c>
    </row>
    <row r="752" spans="1:8" ht="12.75">
      <c r="A752" s="97" t="s">
        <v>200</v>
      </c>
      <c r="B752" s="70"/>
      <c r="C752" s="39">
        <v>723</v>
      </c>
      <c r="D752" s="39">
        <v>723</v>
      </c>
      <c r="E752" s="39">
        <v>723</v>
      </c>
      <c r="F752" s="39">
        <v>100</v>
      </c>
      <c r="G752" s="39">
        <v>100</v>
      </c>
      <c r="H752" s="39">
        <v>100</v>
      </c>
    </row>
    <row r="753" spans="1:8" ht="12.75">
      <c r="A753" s="97" t="s">
        <v>201</v>
      </c>
      <c r="B753" s="70"/>
      <c r="C753" s="39">
        <v>215020</v>
      </c>
      <c r="D753" s="39">
        <v>13800</v>
      </c>
      <c r="E753" s="39">
        <v>13800</v>
      </c>
      <c r="F753" s="39">
        <v>6.418</v>
      </c>
      <c r="G753" s="39">
        <v>100</v>
      </c>
      <c r="H753" s="39">
        <v>6.418</v>
      </c>
    </row>
    <row r="754" spans="1:8" ht="12.75">
      <c r="A754" s="97" t="s">
        <v>202</v>
      </c>
      <c r="B754" s="70"/>
      <c r="C754" s="39">
        <v>3820</v>
      </c>
      <c r="D754" s="39">
        <v>0</v>
      </c>
      <c r="E754" s="39">
        <v>0</v>
      </c>
      <c r="F754" s="39">
        <v>0</v>
      </c>
      <c r="G754" s="39">
        <v>0</v>
      </c>
      <c r="H754" s="39">
        <v>0</v>
      </c>
    </row>
    <row r="755" spans="1:8" ht="12.75">
      <c r="A755" s="97" t="s">
        <v>203</v>
      </c>
      <c r="B755" s="70"/>
      <c r="C755" s="39">
        <v>211200</v>
      </c>
      <c r="D755" s="39">
        <v>13800</v>
      </c>
      <c r="E755" s="39">
        <v>13800</v>
      </c>
      <c r="F755" s="39">
        <v>6.534</v>
      </c>
      <c r="G755" s="39">
        <v>100</v>
      </c>
      <c r="H755" s="39">
        <v>6.534</v>
      </c>
    </row>
    <row r="756" spans="1:8" ht="12.75">
      <c r="A756" s="99" t="s">
        <v>88</v>
      </c>
      <c r="B756" s="87"/>
      <c r="C756" s="52">
        <v>46000</v>
      </c>
      <c r="D756" s="52">
        <v>25007</v>
      </c>
      <c r="E756" s="52">
        <v>25007</v>
      </c>
      <c r="F756" s="52">
        <v>54.363</v>
      </c>
      <c r="G756" s="52">
        <v>100</v>
      </c>
      <c r="H756" s="52">
        <v>54.363</v>
      </c>
    </row>
    <row r="757" spans="1:8" ht="12.75">
      <c r="A757" s="97" t="s">
        <v>197</v>
      </c>
      <c r="B757" s="70"/>
      <c r="C757" s="39">
        <v>0</v>
      </c>
      <c r="D757" s="39">
        <v>7</v>
      </c>
      <c r="E757" s="39">
        <v>7</v>
      </c>
      <c r="F757" s="39">
        <v>0</v>
      </c>
      <c r="G757" s="39">
        <v>100</v>
      </c>
      <c r="H757" s="39">
        <v>0</v>
      </c>
    </row>
    <row r="758" spans="1:8" ht="12.75">
      <c r="A758" s="97" t="s">
        <v>199</v>
      </c>
      <c r="B758" s="70"/>
      <c r="C758" s="39">
        <v>0</v>
      </c>
      <c r="D758" s="39">
        <v>7</v>
      </c>
      <c r="E758" s="39">
        <v>7</v>
      </c>
      <c r="F758" s="39">
        <v>0</v>
      </c>
      <c r="G758" s="39">
        <v>100</v>
      </c>
      <c r="H758" s="39">
        <v>0</v>
      </c>
    </row>
    <row r="759" spans="1:8" ht="12.75">
      <c r="A759" s="97" t="s">
        <v>201</v>
      </c>
      <c r="B759" s="70"/>
      <c r="C759" s="39">
        <v>46000</v>
      </c>
      <c r="D759" s="39">
        <v>25000</v>
      </c>
      <c r="E759" s="39">
        <v>25000</v>
      </c>
      <c r="F759" s="39">
        <v>54.3478</v>
      </c>
      <c r="G759" s="39">
        <v>100</v>
      </c>
      <c r="H759" s="39">
        <v>54.3478</v>
      </c>
    </row>
    <row r="760" spans="1:8" ht="12.75">
      <c r="A760" s="97" t="s">
        <v>203</v>
      </c>
      <c r="B760" s="70"/>
      <c r="C760" s="39">
        <v>46000</v>
      </c>
      <c r="D760" s="39">
        <v>25000</v>
      </c>
      <c r="E760" s="39">
        <v>25000</v>
      </c>
      <c r="F760" s="39">
        <v>54.3478</v>
      </c>
      <c r="G760" s="39">
        <v>100</v>
      </c>
      <c r="H760" s="39">
        <v>54.3478</v>
      </c>
    </row>
    <row r="761" spans="1:8" ht="12.75">
      <c r="A761" s="99" t="s">
        <v>92</v>
      </c>
      <c r="B761" s="87"/>
      <c r="C761" s="52">
        <v>224174</v>
      </c>
      <c r="D761" s="52">
        <v>224174</v>
      </c>
      <c r="E761" s="52">
        <v>224174</v>
      </c>
      <c r="F761" s="52">
        <v>100</v>
      </c>
      <c r="G761" s="52">
        <v>100</v>
      </c>
      <c r="H761" s="52">
        <v>100</v>
      </c>
    </row>
    <row r="762" spans="1:8" ht="12.75">
      <c r="A762" s="97" t="s">
        <v>197</v>
      </c>
      <c r="B762" s="70"/>
      <c r="C762" s="39">
        <v>224174</v>
      </c>
      <c r="D762" s="39">
        <v>224174</v>
      </c>
      <c r="E762" s="39">
        <v>224174</v>
      </c>
      <c r="F762" s="39">
        <v>100</v>
      </c>
      <c r="G762" s="39">
        <v>100</v>
      </c>
      <c r="H762" s="39">
        <v>100</v>
      </c>
    </row>
    <row r="763" spans="1:8" ht="12.75">
      <c r="A763" s="97" t="s">
        <v>198</v>
      </c>
      <c r="B763" s="70"/>
      <c r="C763" s="39">
        <v>222974</v>
      </c>
      <c r="D763" s="39">
        <v>222974</v>
      </c>
      <c r="E763" s="39">
        <v>222974</v>
      </c>
      <c r="F763" s="39">
        <v>100</v>
      </c>
      <c r="G763" s="39">
        <v>100</v>
      </c>
      <c r="H763" s="39">
        <v>100</v>
      </c>
    </row>
    <row r="764" spans="1:8" ht="12.75">
      <c r="A764" s="97" t="s">
        <v>199</v>
      </c>
      <c r="B764" s="70"/>
      <c r="C764" s="39">
        <v>1200</v>
      </c>
      <c r="D764" s="39">
        <v>1200</v>
      </c>
      <c r="E764" s="39">
        <v>1200</v>
      </c>
      <c r="F764" s="39">
        <v>100</v>
      </c>
      <c r="G764" s="39">
        <v>100</v>
      </c>
      <c r="H764" s="39">
        <v>100</v>
      </c>
    </row>
    <row r="765" spans="1:8" ht="12.75">
      <c r="A765" s="105" t="s">
        <v>371</v>
      </c>
      <c r="B765" s="70"/>
      <c r="C765" s="53">
        <v>2462679</v>
      </c>
      <c r="D765" s="53">
        <v>1799099</v>
      </c>
      <c r="E765" s="53">
        <v>1829099</v>
      </c>
      <c r="F765" s="53">
        <v>73.0545</v>
      </c>
      <c r="G765" s="53">
        <v>101.6675</v>
      </c>
      <c r="H765" s="53">
        <v>74.2727</v>
      </c>
    </row>
    <row r="766" spans="1:8" ht="12.75">
      <c r="A766" s="106" t="s">
        <v>372</v>
      </c>
      <c r="B766" s="70"/>
      <c r="C766" s="54">
        <v>2462679</v>
      </c>
      <c r="D766" s="54">
        <v>1799099</v>
      </c>
      <c r="E766" s="54">
        <v>1829099</v>
      </c>
      <c r="F766" s="54">
        <v>73.0545</v>
      </c>
      <c r="G766" s="54">
        <v>101.6675</v>
      </c>
      <c r="H766" s="54">
        <v>74.2727</v>
      </c>
    </row>
    <row r="767" spans="1:8" ht="12.75">
      <c r="A767" s="107" t="s">
        <v>373</v>
      </c>
      <c r="B767" s="70"/>
      <c r="C767" s="55">
        <v>149518</v>
      </c>
      <c r="D767" s="55">
        <v>130027</v>
      </c>
      <c r="E767" s="55">
        <v>130027</v>
      </c>
      <c r="F767" s="55">
        <v>86.9641</v>
      </c>
      <c r="G767" s="55">
        <v>100</v>
      </c>
      <c r="H767" s="55">
        <v>86.9641</v>
      </c>
    </row>
    <row r="768" spans="1:8" ht="12.75">
      <c r="A768" s="108" t="s">
        <v>196</v>
      </c>
      <c r="B768" s="70"/>
      <c r="C768" s="56">
        <v>149518</v>
      </c>
      <c r="D768" s="56">
        <v>130027</v>
      </c>
      <c r="E768" s="56">
        <v>130027</v>
      </c>
      <c r="F768" s="56">
        <v>86.9641</v>
      </c>
      <c r="G768" s="56">
        <v>100</v>
      </c>
      <c r="H768" s="56">
        <v>86.9641</v>
      </c>
    </row>
    <row r="769" spans="1:8" ht="12.75">
      <c r="A769" s="99" t="s">
        <v>86</v>
      </c>
      <c r="B769" s="87"/>
      <c r="C769" s="52">
        <v>149518</v>
      </c>
      <c r="D769" s="52">
        <v>130027</v>
      </c>
      <c r="E769" s="52">
        <v>130027</v>
      </c>
      <c r="F769" s="52">
        <v>86.9641</v>
      </c>
      <c r="G769" s="52">
        <v>100</v>
      </c>
      <c r="H769" s="52">
        <v>86.9641</v>
      </c>
    </row>
    <row r="770" spans="1:8" ht="12.75">
      <c r="A770" s="97" t="s">
        <v>197</v>
      </c>
      <c r="B770" s="70"/>
      <c r="C770" s="39">
        <v>149518</v>
      </c>
      <c r="D770" s="39">
        <v>130027</v>
      </c>
      <c r="E770" s="39">
        <v>130027</v>
      </c>
      <c r="F770" s="39">
        <v>86.9641</v>
      </c>
      <c r="G770" s="39">
        <v>100</v>
      </c>
      <c r="H770" s="39">
        <v>86.9641</v>
      </c>
    </row>
    <row r="771" spans="1:8" ht="12.75">
      <c r="A771" s="97" t="s">
        <v>198</v>
      </c>
      <c r="B771" s="70"/>
      <c r="C771" s="39">
        <v>131538</v>
      </c>
      <c r="D771" s="39">
        <v>115048</v>
      </c>
      <c r="E771" s="39">
        <v>115048</v>
      </c>
      <c r="F771" s="39">
        <v>87.4636</v>
      </c>
      <c r="G771" s="39">
        <v>100</v>
      </c>
      <c r="H771" s="39">
        <v>87.4636</v>
      </c>
    </row>
    <row r="772" spans="1:8" ht="12.75">
      <c r="A772" s="97" t="s">
        <v>199</v>
      </c>
      <c r="B772" s="70"/>
      <c r="C772" s="39">
        <v>17880</v>
      </c>
      <c r="D772" s="39">
        <v>14879</v>
      </c>
      <c r="E772" s="39">
        <v>14879</v>
      </c>
      <c r="F772" s="39">
        <v>83.2158</v>
      </c>
      <c r="G772" s="39">
        <v>100</v>
      </c>
      <c r="H772" s="39">
        <v>83.2158</v>
      </c>
    </row>
    <row r="773" spans="1:8" ht="12.75">
      <c r="A773" s="97" t="s">
        <v>200</v>
      </c>
      <c r="B773" s="70"/>
      <c r="C773" s="39">
        <v>100</v>
      </c>
      <c r="D773" s="39">
        <v>100</v>
      </c>
      <c r="E773" s="39">
        <v>100</v>
      </c>
      <c r="F773" s="39">
        <v>100</v>
      </c>
      <c r="G773" s="39">
        <v>100</v>
      </c>
      <c r="H773" s="39">
        <v>100</v>
      </c>
    </row>
    <row r="774" spans="1:8" ht="12.75">
      <c r="A774" s="107" t="s">
        <v>374</v>
      </c>
      <c r="B774" s="70"/>
      <c r="C774" s="55">
        <v>1737389</v>
      </c>
      <c r="D774" s="55">
        <v>1228300</v>
      </c>
      <c r="E774" s="55">
        <v>1228300</v>
      </c>
      <c r="F774" s="55">
        <v>70.698</v>
      </c>
      <c r="G774" s="55">
        <v>100</v>
      </c>
      <c r="H774" s="55">
        <v>70.698</v>
      </c>
    </row>
    <row r="775" spans="1:8" ht="12.75">
      <c r="A775" s="108" t="s">
        <v>375</v>
      </c>
      <c r="B775" s="70"/>
      <c r="C775" s="56">
        <v>1553089</v>
      </c>
      <c r="D775" s="56">
        <v>1050000</v>
      </c>
      <c r="E775" s="56">
        <v>1050000</v>
      </c>
      <c r="F775" s="56">
        <v>67.6072</v>
      </c>
      <c r="G775" s="56">
        <v>100</v>
      </c>
      <c r="H775" s="56">
        <v>67.6072</v>
      </c>
    </row>
    <row r="776" spans="1:8" ht="12.75">
      <c r="A776" s="99" t="s">
        <v>92</v>
      </c>
      <c r="B776" s="87"/>
      <c r="C776" s="52">
        <v>1553089</v>
      </c>
      <c r="D776" s="52">
        <v>1050000</v>
      </c>
      <c r="E776" s="52">
        <v>1050000</v>
      </c>
      <c r="F776" s="52">
        <v>67.6072</v>
      </c>
      <c r="G776" s="52">
        <v>100</v>
      </c>
      <c r="H776" s="52">
        <v>67.6072</v>
      </c>
    </row>
    <row r="777" spans="1:8" ht="12.75">
      <c r="A777" s="97" t="s">
        <v>197</v>
      </c>
      <c r="B777" s="70"/>
      <c r="C777" s="39">
        <v>1553089</v>
      </c>
      <c r="D777" s="39">
        <v>1050000</v>
      </c>
      <c r="E777" s="39">
        <v>1050000</v>
      </c>
      <c r="F777" s="39">
        <v>67.6072</v>
      </c>
      <c r="G777" s="39">
        <v>100</v>
      </c>
      <c r="H777" s="39">
        <v>67.6072</v>
      </c>
    </row>
    <row r="778" spans="1:8" ht="12.75">
      <c r="A778" s="97" t="s">
        <v>376</v>
      </c>
      <c r="B778" s="70"/>
      <c r="C778" s="39">
        <v>1553089</v>
      </c>
      <c r="D778" s="39">
        <v>1050000</v>
      </c>
      <c r="E778" s="39">
        <v>1050000</v>
      </c>
      <c r="F778" s="39">
        <v>67.6072</v>
      </c>
      <c r="G778" s="39">
        <v>100</v>
      </c>
      <c r="H778" s="39">
        <v>67.6072</v>
      </c>
    </row>
    <row r="779" spans="1:8" ht="12.75">
      <c r="A779" s="108" t="s">
        <v>377</v>
      </c>
      <c r="B779" s="70"/>
      <c r="C779" s="56">
        <v>25000</v>
      </c>
      <c r="D779" s="56">
        <v>25000</v>
      </c>
      <c r="E779" s="56">
        <v>25000</v>
      </c>
      <c r="F779" s="56">
        <v>100</v>
      </c>
      <c r="G779" s="56">
        <v>100</v>
      </c>
      <c r="H779" s="56">
        <v>100</v>
      </c>
    </row>
    <row r="780" spans="1:8" ht="12.75">
      <c r="A780" s="99" t="s">
        <v>92</v>
      </c>
      <c r="B780" s="87"/>
      <c r="C780" s="52">
        <v>25000</v>
      </c>
      <c r="D780" s="52">
        <v>25000</v>
      </c>
      <c r="E780" s="52">
        <v>25000</v>
      </c>
      <c r="F780" s="52">
        <v>100</v>
      </c>
      <c r="G780" s="52">
        <v>100</v>
      </c>
      <c r="H780" s="52">
        <v>100</v>
      </c>
    </row>
    <row r="781" spans="1:8" ht="12.75">
      <c r="A781" s="97" t="s">
        <v>197</v>
      </c>
      <c r="B781" s="70"/>
      <c r="C781" s="39">
        <v>25000</v>
      </c>
      <c r="D781" s="39">
        <v>25000</v>
      </c>
      <c r="E781" s="39">
        <v>25000</v>
      </c>
      <c r="F781" s="39">
        <v>100</v>
      </c>
      <c r="G781" s="39">
        <v>100</v>
      </c>
      <c r="H781" s="39">
        <v>100</v>
      </c>
    </row>
    <row r="782" spans="1:8" ht="12.75">
      <c r="A782" s="97" t="s">
        <v>376</v>
      </c>
      <c r="B782" s="70"/>
      <c r="C782" s="39">
        <v>25000</v>
      </c>
      <c r="D782" s="39">
        <v>25000</v>
      </c>
      <c r="E782" s="39">
        <v>25000</v>
      </c>
      <c r="F782" s="39">
        <v>100</v>
      </c>
      <c r="G782" s="39">
        <v>100</v>
      </c>
      <c r="H782" s="39">
        <v>100</v>
      </c>
    </row>
    <row r="783" spans="1:8" ht="12.75">
      <c r="A783" s="108" t="s">
        <v>378</v>
      </c>
      <c r="B783" s="70"/>
      <c r="C783" s="56">
        <v>30000</v>
      </c>
      <c r="D783" s="56">
        <v>30000</v>
      </c>
      <c r="E783" s="56">
        <v>30000</v>
      </c>
      <c r="F783" s="56">
        <v>100</v>
      </c>
      <c r="G783" s="56">
        <v>100</v>
      </c>
      <c r="H783" s="56">
        <v>100</v>
      </c>
    </row>
    <row r="784" spans="1:8" ht="12.75">
      <c r="A784" s="99" t="s">
        <v>92</v>
      </c>
      <c r="B784" s="87"/>
      <c r="C784" s="52">
        <v>30000</v>
      </c>
      <c r="D784" s="52">
        <v>30000</v>
      </c>
      <c r="E784" s="52">
        <v>30000</v>
      </c>
      <c r="F784" s="52">
        <v>100</v>
      </c>
      <c r="G784" s="52">
        <v>100</v>
      </c>
      <c r="H784" s="52">
        <v>100</v>
      </c>
    </row>
    <row r="785" spans="1:8" ht="12.75">
      <c r="A785" s="97" t="s">
        <v>197</v>
      </c>
      <c r="B785" s="70"/>
      <c r="C785" s="39">
        <v>30000</v>
      </c>
      <c r="D785" s="39">
        <v>30000</v>
      </c>
      <c r="E785" s="39">
        <v>30000</v>
      </c>
      <c r="F785" s="39">
        <v>100</v>
      </c>
      <c r="G785" s="39">
        <v>100</v>
      </c>
      <c r="H785" s="39">
        <v>100</v>
      </c>
    </row>
    <row r="786" spans="1:8" ht="12.75">
      <c r="A786" s="97" t="s">
        <v>376</v>
      </c>
      <c r="B786" s="70"/>
      <c r="C786" s="39">
        <v>30000</v>
      </c>
      <c r="D786" s="39">
        <v>30000</v>
      </c>
      <c r="E786" s="39">
        <v>30000</v>
      </c>
      <c r="F786" s="39">
        <v>100</v>
      </c>
      <c r="G786" s="39">
        <v>100</v>
      </c>
      <c r="H786" s="39">
        <v>100</v>
      </c>
    </row>
    <row r="787" spans="1:8" ht="12.75">
      <c r="A787" s="108" t="s">
        <v>379</v>
      </c>
      <c r="B787" s="70"/>
      <c r="C787" s="56">
        <v>110300</v>
      </c>
      <c r="D787" s="56">
        <v>110300</v>
      </c>
      <c r="E787" s="56">
        <v>110300</v>
      </c>
      <c r="F787" s="56">
        <v>100</v>
      </c>
      <c r="G787" s="56">
        <v>100</v>
      </c>
      <c r="H787" s="56">
        <v>100</v>
      </c>
    </row>
    <row r="788" spans="1:8" ht="12.75">
      <c r="A788" s="99" t="s">
        <v>90</v>
      </c>
      <c r="B788" s="87"/>
      <c r="C788" s="52">
        <v>110300</v>
      </c>
      <c r="D788" s="52">
        <v>110300</v>
      </c>
      <c r="E788" s="52">
        <v>110300</v>
      </c>
      <c r="F788" s="52">
        <v>100</v>
      </c>
      <c r="G788" s="52">
        <v>100</v>
      </c>
      <c r="H788" s="52">
        <v>100</v>
      </c>
    </row>
    <row r="789" spans="1:8" ht="12.75">
      <c r="A789" s="97" t="s">
        <v>197</v>
      </c>
      <c r="B789" s="70"/>
      <c r="C789" s="39">
        <v>110300</v>
      </c>
      <c r="D789" s="39">
        <v>110300</v>
      </c>
      <c r="E789" s="39">
        <v>110300</v>
      </c>
      <c r="F789" s="39">
        <v>100</v>
      </c>
      <c r="G789" s="39">
        <v>100</v>
      </c>
      <c r="H789" s="39">
        <v>100</v>
      </c>
    </row>
    <row r="790" spans="1:8" ht="12.75">
      <c r="A790" s="97" t="s">
        <v>199</v>
      </c>
      <c r="B790" s="70"/>
      <c r="C790" s="39">
        <v>55300</v>
      </c>
      <c r="D790" s="39">
        <v>110300</v>
      </c>
      <c r="E790" s="39">
        <v>110300</v>
      </c>
      <c r="F790" s="39">
        <v>199.4575</v>
      </c>
      <c r="G790" s="39">
        <v>100</v>
      </c>
      <c r="H790" s="39">
        <v>199.4575</v>
      </c>
    </row>
    <row r="791" spans="1:8" ht="12.75">
      <c r="A791" s="97" t="s">
        <v>376</v>
      </c>
      <c r="B791" s="70"/>
      <c r="C791" s="39">
        <v>55000</v>
      </c>
      <c r="D791" s="39">
        <v>0</v>
      </c>
      <c r="E791" s="39">
        <v>0</v>
      </c>
      <c r="F791" s="39">
        <v>0</v>
      </c>
      <c r="G791" s="39">
        <v>0</v>
      </c>
      <c r="H791" s="39">
        <v>0</v>
      </c>
    </row>
    <row r="792" spans="1:8" ht="12.75">
      <c r="A792" s="108" t="s">
        <v>380</v>
      </c>
      <c r="B792" s="70"/>
      <c r="C792" s="56">
        <v>19000</v>
      </c>
      <c r="D792" s="56">
        <v>13000</v>
      </c>
      <c r="E792" s="56">
        <v>13000</v>
      </c>
      <c r="F792" s="56">
        <v>68.421</v>
      </c>
      <c r="G792" s="56">
        <v>100</v>
      </c>
      <c r="H792" s="56">
        <v>68.421</v>
      </c>
    </row>
    <row r="793" spans="1:8" ht="12.75">
      <c r="A793" s="99" t="s">
        <v>86</v>
      </c>
      <c r="B793" s="87"/>
      <c r="C793" s="52">
        <v>19000</v>
      </c>
      <c r="D793" s="52">
        <v>13000</v>
      </c>
      <c r="E793" s="52">
        <v>13000</v>
      </c>
      <c r="F793" s="52">
        <v>68.421</v>
      </c>
      <c r="G793" s="52">
        <v>100</v>
      </c>
      <c r="H793" s="52">
        <v>68.421</v>
      </c>
    </row>
    <row r="794" spans="1:8" ht="12.75">
      <c r="A794" s="97" t="s">
        <v>197</v>
      </c>
      <c r="B794" s="70"/>
      <c r="C794" s="39">
        <v>19000</v>
      </c>
      <c r="D794" s="39">
        <v>13000</v>
      </c>
      <c r="E794" s="39">
        <v>13000</v>
      </c>
      <c r="F794" s="39">
        <v>68.421</v>
      </c>
      <c r="G794" s="39">
        <v>100</v>
      </c>
      <c r="H794" s="39">
        <v>68.421</v>
      </c>
    </row>
    <row r="795" spans="1:8" ht="12.75">
      <c r="A795" s="97" t="s">
        <v>376</v>
      </c>
      <c r="B795" s="70"/>
      <c r="C795" s="39">
        <v>19000</v>
      </c>
      <c r="D795" s="39">
        <v>13000</v>
      </c>
      <c r="E795" s="39">
        <v>13000</v>
      </c>
      <c r="F795" s="39">
        <v>68.421</v>
      </c>
      <c r="G795" s="39">
        <v>100</v>
      </c>
      <c r="H795" s="39">
        <v>68.421</v>
      </c>
    </row>
    <row r="796" spans="1:8" ht="12.75">
      <c r="A796" s="107" t="s">
        <v>381</v>
      </c>
      <c r="B796" s="70"/>
      <c r="C796" s="55">
        <v>400000</v>
      </c>
      <c r="D796" s="55">
        <v>270000</v>
      </c>
      <c r="E796" s="55">
        <v>300000</v>
      </c>
      <c r="F796" s="55">
        <v>67.5</v>
      </c>
      <c r="G796" s="55">
        <v>111.1111</v>
      </c>
      <c r="H796" s="55">
        <v>75</v>
      </c>
    </row>
    <row r="797" spans="1:8" ht="12.75">
      <c r="A797" s="108" t="s">
        <v>382</v>
      </c>
      <c r="B797" s="70"/>
      <c r="C797" s="56">
        <v>400000</v>
      </c>
      <c r="D797" s="56">
        <v>270000</v>
      </c>
      <c r="E797" s="56">
        <v>300000</v>
      </c>
      <c r="F797" s="56">
        <v>67.5</v>
      </c>
      <c r="G797" s="56">
        <v>111.1111</v>
      </c>
      <c r="H797" s="56">
        <v>75</v>
      </c>
    </row>
    <row r="798" spans="1:8" ht="12.75">
      <c r="A798" s="99" t="s">
        <v>92</v>
      </c>
      <c r="B798" s="87"/>
      <c r="C798" s="52">
        <v>400000</v>
      </c>
      <c r="D798" s="52">
        <v>270000</v>
      </c>
      <c r="E798" s="52">
        <v>300000</v>
      </c>
      <c r="F798" s="52">
        <v>67.5</v>
      </c>
      <c r="G798" s="52">
        <v>111.1111</v>
      </c>
      <c r="H798" s="52">
        <v>75</v>
      </c>
    </row>
    <row r="799" spans="1:8" ht="12.75">
      <c r="A799" s="97" t="s">
        <v>197</v>
      </c>
      <c r="B799" s="70"/>
      <c r="C799" s="39">
        <v>400000</v>
      </c>
      <c r="D799" s="39">
        <v>270000</v>
      </c>
      <c r="E799" s="39">
        <v>300000</v>
      </c>
      <c r="F799" s="39">
        <v>67.5</v>
      </c>
      <c r="G799" s="39">
        <v>111.1111</v>
      </c>
      <c r="H799" s="39">
        <v>75</v>
      </c>
    </row>
    <row r="800" spans="1:8" ht="12.75">
      <c r="A800" s="97" t="s">
        <v>208</v>
      </c>
      <c r="B800" s="70"/>
      <c r="C800" s="39">
        <v>400000</v>
      </c>
      <c r="D800" s="39">
        <v>270000</v>
      </c>
      <c r="E800" s="39">
        <v>300000</v>
      </c>
      <c r="F800" s="39">
        <v>67.5</v>
      </c>
      <c r="G800" s="39">
        <v>111.1111</v>
      </c>
      <c r="H800" s="39">
        <v>75</v>
      </c>
    </row>
    <row r="801" spans="1:8" ht="12.75">
      <c r="A801" s="107" t="s">
        <v>383</v>
      </c>
      <c r="B801" s="70"/>
      <c r="C801" s="55">
        <v>175772</v>
      </c>
      <c r="D801" s="55">
        <v>170772</v>
      </c>
      <c r="E801" s="55">
        <v>170772</v>
      </c>
      <c r="F801" s="55">
        <v>97.1554</v>
      </c>
      <c r="G801" s="55">
        <v>100</v>
      </c>
      <c r="H801" s="55">
        <v>97.1554</v>
      </c>
    </row>
    <row r="802" spans="1:8" ht="12.75">
      <c r="A802" s="108" t="s">
        <v>384</v>
      </c>
      <c r="B802" s="70"/>
      <c r="C802" s="56">
        <v>67500</v>
      </c>
      <c r="D802" s="56">
        <v>67500</v>
      </c>
      <c r="E802" s="56">
        <v>67500</v>
      </c>
      <c r="F802" s="56">
        <v>100</v>
      </c>
      <c r="G802" s="56">
        <v>100</v>
      </c>
      <c r="H802" s="56">
        <v>100</v>
      </c>
    </row>
    <row r="803" spans="1:8" ht="12.75">
      <c r="A803" s="99" t="s">
        <v>92</v>
      </c>
      <c r="B803" s="87"/>
      <c r="C803" s="52">
        <v>67500</v>
      </c>
      <c r="D803" s="52">
        <v>67500</v>
      </c>
      <c r="E803" s="52">
        <v>67500</v>
      </c>
      <c r="F803" s="52">
        <v>100</v>
      </c>
      <c r="G803" s="52">
        <v>100</v>
      </c>
      <c r="H803" s="52">
        <v>100</v>
      </c>
    </row>
    <row r="804" spans="1:8" ht="12.75">
      <c r="A804" s="97" t="s">
        <v>197</v>
      </c>
      <c r="B804" s="70"/>
      <c r="C804" s="39">
        <v>67500</v>
      </c>
      <c r="D804" s="39">
        <v>67500</v>
      </c>
      <c r="E804" s="39">
        <v>67500</v>
      </c>
      <c r="F804" s="39">
        <v>100</v>
      </c>
      <c r="G804" s="39">
        <v>100</v>
      </c>
      <c r="H804" s="39">
        <v>100</v>
      </c>
    </row>
    <row r="805" spans="1:8" ht="12.75">
      <c r="A805" s="97" t="s">
        <v>208</v>
      </c>
      <c r="B805" s="70"/>
      <c r="C805" s="39">
        <v>67500</v>
      </c>
      <c r="D805" s="39">
        <v>67500</v>
      </c>
      <c r="E805" s="39">
        <v>67500</v>
      </c>
      <c r="F805" s="39">
        <v>100</v>
      </c>
      <c r="G805" s="39">
        <v>100</v>
      </c>
      <c r="H805" s="39">
        <v>100</v>
      </c>
    </row>
    <row r="806" spans="1:8" ht="12.75">
      <c r="A806" s="108" t="s">
        <v>385</v>
      </c>
      <c r="B806" s="70"/>
      <c r="C806" s="56">
        <v>85000</v>
      </c>
      <c r="D806" s="56">
        <v>80000</v>
      </c>
      <c r="E806" s="56">
        <v>80000</v>
      </c>
      <c r="F806" s="56">
        <v>94.1176</v>
      </c>
      <c r="G806" s="56">
        <v>100</v>
      </c>
      <c r="H806" s="56">
        <v>94.1176</v>
      </c>
    </row>
    <row r="807" spans="1:8" ht="12.75">
      <c r="A807" s="99" t="s">
        <v>92</v>
      </c>
      <c r="B807" s="87"/>
      <c r="C807" s="52">
        <v>85000</v>
      </c>
      <c r="D807" s="52">
        <v>80000</v>
      </c>
      <c r="E807" s="52">
        <v>80000</v>
      </c>
      <c r="F807" s="52">
        <v>94.1176</v>
      </c>
      <c r="G807" s="52">
        <v>100</v>
      </c>
      <c r="H807" s="52">
        <v>94.1176</v>
      </c>
    </row>
    <row r="808" spans="1:8" ht="12.75">
      <c r="A808" s="97" t="s">
        <v>197</v>
      </c>
      <c r="B808" s="70"/>
      <c r="C808" s="39">
        <v>85000</v>
      </c>
      <c r="D808" s="39">
        <v>80000</v>
      </c>
      <c r="E808" s="39">
        <v>80000</v>
      </c>
      <c r="F808" s="39">
        <v>94.1176</v>
      </c>
      <c r="G808" s="39">
        <v>100</v>
      </c>
      <c r="H808" s="39">
        <v>94.1176</v>
      </c>
    </row>
    <row r="809" spans="1:8" ht="12.75">
      <c r="A809" s="97" t="s">
        <v>208</v>
      </c>
      <c r="B809" s="70"/>
      <c r="C809" s="39">
        <v>85000</v>
      </c>
      <c r="D809" s="39">
        <v>80000</v>
      </c>
      <c r="E809" s="39">
        <v>80000</v>
      </c>
      <c r="F809" s="39">
        <v>94.1176</v>
      </c>
      <c r="G809" s="39">
        <v>100</v>
      </c>
      <c r="H809" s="39">
        <v>94.1176</v>
      </c>
    </row>
    <row r="810" spans="1:8" ht="12.75">
      <c r="A810" s="108" t="s">
        <v>386</v>
      </c>
      <c r="B810" s="70"/>
      <c r="C810" s="56">
        <v>13272</v>
      </c>
      <c r="D810" s="56">
        <v>13272</v>
      </c>
      <c r="E810" s="56">
        <v>13272</v>
      </c>
      <c r="F810" s="56">
        <v>100</v>
      </c>
      <c r="G810" s="56">
        <v>100</v>
      </c>
      <c r="H810" s="56">
        <v>100</v>
      </c>
    </row>
    <row r="811" spans="1:8" ht="12.75">
      <c r="A811" s="99" t="s">
        <v>92</v>
      </c>
      <c r="B811" s="87"/>
      <c r="C811" s="52">
        <v>13272</v>
      </c>
      <c r="D811" s="52">
        <v>13272</v>
      </c>
      <c r="E811" s="52">
        <v>13272</v>
      </c>
      <c r="F811" s="52">
        <v>100</v>
      </c>
      <c r="G811" s="52">
        <v>100</v>
      </c>
      <c r="H811" s="52">
        <v>100</v>
      </c>
    </row>
    <row r="812" spans="1:8" ht="12.75">
      <c r="A812" s="97" t="s">
        <v>197</v>
      </c>
      <c r="B812" s="70"/>
      <c r="C812" s="39">
        <v>13272</v>
      </c>
      <c r="D812" s="39">
        <v>13272</v>
      </c>
      <c r="E812" s="39">
        <v>13272</v>
      </c>
      <c r="F812" s="39">
        <v>100</v>
      </c>
      <c r="G812" s="39">
        <v>100</v>
      </c>
      <c r="H812" s="39">
        <v>100</v>
      </c>
    </row>
    <row r="813" spans="1:8" ht="12.75">
      <c r="A813" s="97" t="s">
        <v>213</v>
      </c>
      <c r="B813" s="70"/>
      <c r="C813" s="39">
        <v>13272</v>
      </c>
      <c r="D813" s="39">
        <v>13272</v>
      </c>
      <c r="E813" s="39">
        <v>13272</v>
      </c>
      <c r="F813" s="39">
        <v>100</v>
      </c>
      <c r="G813" s="39">
        <v>100</v>
      </c>
      <c r="H813" s="39">
        <v>100</v>
      </c>
    </row>
    <row r="814" spans="1:8" ht="12.75">
      <c r="A814" s="108" t="s">
        <v>387</v>
      </c>
      <c r="B814" s="70"/>
      <c r="C814" s="56">
        <v>10000</v>
      </c>
      <c r="D814" s="56">
        <v>10000</v>
      </c>
      <c r="E814" s="56">
        <v>10000</v>
      </c>
      <c r="F814" s="56">
        <v>100</v>
      </c>
      <c r="G814" s="56">
        <v>100</v>
      </c>
      <c r="H814" s="56">
        <v>100</v>
      </c>
    </row>
    <row r="815" spans="1:8" ht="12.75">
      <c r="A815" s="99" t="s">
        <v>92</v>
      </c>
      <c r="B815" s="87"/>
      <c r="C815" s="52">
        <v>10000</v>
      </c>
      <c r="D815" s="52">
        <v>10000</v>
      </c>
      <c r="E815" s="52">
        <v>10000</v>
      </c>
      <c r="F815" s="52">
        <v>100</v>
      </c>
      <c r="G815" s="52">
        <v>100</v>
      </c>
      <c r="H815" s="52">
        <v>100</v>
      </c>
    </row>
    <row r="816" spans="1:8" ht="12.75">
      <c r="A816" s="97" t="s">
        <v>197</v>
      </c>
      <c r="B816" s="70"/>
      <c r="C816" s="39">
        <v>10000</v>
      </c>
      <c r="D816" s="39">
        <v>10000</v>
      </c>
      <c r="E816" s="39">
        <v>10000</v>
      </c>
      <c r="F816" s="39">
        <v>100</v>
      </c>
      <c r="G816" s="39">
        <v>100</v>
      </c>
      <c r="H816" s="39">
        <v>100</v>
      </c>
    </row>
    <row r="817" spans="1:8" ht="12.75">
      <c r="A817" s="97" t="s">
        <v>208</v>
      </c>
      <c r="B817" s="70"/>
      <c r="C817" s="39">
        <v>10000</v>
      </c>
      <c r="D817" s="39">
        <v>10000</v>
      </c>
      <c r="E817" s="39">
        <v>10000</v>
      </c>
      <c r="F817" s="39">
        <v>100</v>
      </c>
      <c r="G817" s="39">
        <v>100</v>
      </c>
      <c r="H817" s="39">
        <v>100</v>
      </c>
    </row>
    <row r="820" spans="1:8" ht="12.75">
      <c r="A820" s="117" t="s">
        <v>426</v>
      </c>
      <c r="B820" s="116"/>
      <c r="C820" s="116"/>
      <c r="D820" s="116"/>
      <c r="E820" s="116"/>
      <c r="F820" s="116"/>
      <c r="G820" s="116"/>
      <c r="H820" s="116"/>
    </row>
    <row r="821" spans="1:8" ht="12.75">
      <c r="A821" s="116"/>
      <c r="B821" s="116"/>
      <c r="C821" s="116"/>
      <c r="D821" s="116"/>
      <c r="E821" s="116"/>
      <c r="F821" s="116"/>
      <c r="G821" s="116"/>
      <c r="H821" s="116"/>
    </row>
    <row r="822" spans="1:8" ht="12.75">
      <c r="A822" s="116"/>
      <c r="B822" s="116"/>
      <c r="C822" s="116"/>
      <c r="D822" s="116"/>
      <c r="E822" s="116"/>
      <c r="F822" s="116"/>
      <c r="G822" s="116"/>
      <c r="H822" s="116"/>
    </row>
    <row r="823" spans="1:8" ht="12.75">
      <c r="A823" s="116"/>
      <c r="B823" s="116"/>
      <c r="C823" s="116"/>
      <c r="D823" s="116"/>
      <c r="E823" s="116"/>
      <c r="F823" s="116"/>
      <c r="G823" s="116"/>
      <c r="H823" s="116"/>
    </row>
    <row r="824" spans="1:8" ht="12.75">
      <c r="A824" s="116"/>
      <c r="B824" s="116"/>
      <c r="C824" s="116"/>
      <c r="D824" s="116"/>
      <c r="E824" s="116"/>
      <c r="F824" s="116"/>
      <c r="G824" s="116"/>
      <c r="H824" s="116"/>
    </row>
    <row r="825" spans="1:8" ht="12.75">
      <c r="A825" s="116"/>
      <c r="B825" s="116"/>
      <c r="C825" s="116"/>
      <c r="D825" s="116"/>
      <c r="E825" s="116"/>
      <c r="F825" s="116"/>
      <c r="G825" s="116"/>
      <c r="H825" s="116"/>
    </row>
    <row r="826" spans="1:8" ht="12.75">
      <c r="A826" s="116"/>
      <c r="B826" s="116"/>
      <c r="C826" s="116"/>
      <c r="D826" s="116"/>
      <c r="E826" s="116"/>
      <c r="F826" s="116"/>
      <c r="G826" s="116"/>
      <c r="H826" s="116"/>
    </row>
    <row r="827" spans="1:8" ht="12.75">
      <c r="A827" s="116"/>
      <c r="B827" s="116"/>
      <c r="C827" s="116"/>
      <c r="D827" s="116"/>
      <c r="E827" s="116"/>
      <c r="F827" s="116"/>
      <c r="G827" s="116"/>
      <c r="H827" s="116"/>
    </row>
    <row r="828" spans="1:8" ht="12.75">
      <c r="A828" s="116"/>
      <c r="B828" s="116"/>
      <c r="C828" s="116"/>
      <c r="D828" s="116"/>
      <c r="E828" s="116"/>
      <c r="F828" s="116"/>
      <c r="G828" s="116"/>
      <c r="H828" s="116"/>
    </row>
    <row r="829" spans="1:8" ht="12.75">
      <c r="A829" s="116"/>
      <c r="B829" s="116"/>
      <c r="C829" s="116"/>
      <c r="D829" s="116"/>
      <c r="E829" s="116"/>
      <c r="F829" s="116"/>
      <c r="G829" s="116"/>
      <c r="H829" s="116"/>
    </row>
    <row r="830" spans="1:8" ht="12.75">
      <c r="A830" s="116"/>
      <c r="B830" s="116"/>
      <c r="C830" s="116"/>
      <c r="D830" s="116"/>
      <c r="E830" s="116"/>
      <c r="F830" s="116"/>
      <c r="G830" s="116"/>
      <c r="H830" s="116"/>
    </row>
    <row r="831" spans="1:8" ht="12.75">
      <c r="A831" s="116"/>
      <c r="B831" s="116"/>
      <c r="C831" s="116"/>
      <c r="D831" s="116"/>
      <c r="E831" s="116"/>
      <c r="F831" s="116"/>
      <c r="G831" s="116"/>
      <c r="H831" s="116"/>
    </row>
    <row r="832" spans="1:8" ht="12.75">
      <c r="A832" s="116"/>
      <c r="B832" s="116"/>
      <c r="C832" s="116"/>
      <c r="D832" s="116"/>
      <c r="E832" s="116"/>
      <c r="F832" s="116"/>
      <c r="G832" s="116"/>
      <c r="H832" s="116"/>
    </row>
    <row r="833" spans="1:8" ht="12.75">
      <c r="A833" s="116"/>
      <c r="B833" s="116"/>
      <c r="C833" s="116"/>
      <c r="D833" s="116"/>
      <c r="E833" s="116"/>
      <c r="F833" s="116"/>
      <c r="G833" s="116"/>
      <c r="H833" s="116"/>
    </row>
    <row r="834" spans="1:8" ht="12.75">
      <c r="A834" s="116"/>
      <c r="B834" s="116"/>
      <c r="C834" s="116"/>
      <c r="D834" s="116"/>
      <c r="E834" s="116"/>
      <c r="F834" s="116"/>
      <c r="G834" s="116"/>
      <c r="H834" s="116"/>
    </row>
    <row r="835" spans="1:8" ht="12.75">
      <c r="A835" s="116"/>
      <c r="B835" s="116"/>
      <c r="C835" s="116"/>
      <c r="D835" s="116"/>
      <c r="E835" s="116"/>
      <c r="F835" s="116"/>
      <c r="G835" s="116"/>
      <c r="H835" s="116"/>
    </row>
    <row r="836" spans="1:8" ht="12.75">
      <c r="A836" s="116"/>
      <c r="B836" s="116"/>
      <c r="C836" s="116"/>
      <c r="D836" s="116"/>
      <c r="E836" s="116"/>
      <c r="F836" s="116"/>
      <c r="G836" s="116"/>
      <c r="H836" s="116"/>
    </row>
    <row r="837" spans="1:8" ht="12.75">
      <c r="A837" s="116"/>
      <c r="B837" s="116"/>
      <c r="C837" s="116"/>
      <c r="D837" s="116"/>
      <c r="E837" s="116"/>
      <c r="F837" s="116"/>
      <c r="G837" s="116"/>
      <c r="H837" s="116"/>
    </row>
    <row r="838" spans="1:8" ht="12.75">
      <c r="A838" s="116"/>
      <c r="B838" s="116"/>
      <c r="C838" s="116"/>
      <c r="D838" s="116"/>
      <c r="E838" s="116"/>
      <c r="F838" s="116"/>
      <c r="G838" s="116"/>
      <c r="H838" s="116"/>
    </row>
    <row r="839" spans="1:8" ht="12.75">
      <c r="A839" s="116"/>
      <c r="B839" s="116"/>
      <c r="C839" s="116"/>
      <c r="D839" s="116"/>
      <c r="E839" s="116"/>
      <c r="F839" s="116"/>
      <c r="G839" s="116"/>
      <c r="H839" s="116"/>
    </row>
  </sheetData>
  <sheetProtection/>
  <mergeCells count="815">
    <mergeCell ref="A820:H839"/>
    <mergeCell ref="A812:B812"/>
    <mergeCell ref="A813:B813"/>
    <mergeCell ref="A814:B814"/>
    <mergeCell ref="A815:B815"/>
    <mergeCell ref="A816:B816"/>
    <mergeCell ref="A817:B817"/>
    <mergeCell ref="A806:B806"/>
    <mergeCell ref="A807:B807"/>
    <mergeCell ref="A808:B808"/>
    <mergeCell ref="A809:B809"/>
    <mergeCell ref="A810:B810"/>
    <mergeCell ref="A811:B811"/>
    <mergeCell ref="A800:B800"/>
    <mergeCell ref="A801:B801"/>
    <mergeCell ref="A802:B802"/>
    <mergeCell ref="A803:B803"/>
    <mergeCell ref="A804:B804"/>
    <mergeCell ref="A805:B805"/>
    <mergeCell ref="A794:B794"/>
    <mergeCell ref="A795:B795"/>
    <mergeCell ref="A796:B796"/>
    <mergeCell ref="A797:B797"/>
    <mergeCell ref="A798:B798"/>
    <mergeCell ref="A799:B799"/>
    <mergeCell ref="A788:B788"/>
    <mergeCell ref="A789:B789"/>
    <mergeCell ref="A790:B790"/>
    <mergeCell ref="A791:B791"/>
    <mergeCell ref="A792:B792"/>
    <mergeCell ref="A793:B793"/>
    <mergeCell ref="A782:B782"/>
    <mergeCell ref="A783:B783"/>
    <mergeCell ref="A784:B784"/>
    <mergeCell ref="A785:B785"/>
    <mergeCell ref="A786:B786"/>
    <mergeCell ref="A787:B787"/>
    <mergeCell ref="A776:B776"/>
    <mergeCell ref="A777:B777"/>
    <mergeCell ref="A778:B778"/>
    <mergeCell ref="A779:B779"/>
    <mergeCell ref="A780:B780"/>
    <mergeCell ref="A781:B781"/>
    <mergeCell ref="A770:B770"/>
    <mergeCell ref="A771:B771"/>
    <mergeCell ref="A772:B772"/>
    <mergeCell ref="A773:B773"/>
    <mergeCell ref="A774:B774"/>
    <mergeCell ref="A775:B775"/>
    <mergeCell ref="A765:B765"/>
    <mergeCell ref="A766:B766"/>
    <mergeCell ref="A767:B767"/>
    <mergeCell ref="A768:B768"/>
    <mergeCell ref="A769:B769"/>
    <mergeCell ref="A759:B759"/>
    <mergeCell ref="A760:B760"/>
    <mergeCell ref="A761:B761"/>
    <mergeCell ref="A762:B762"/>
    <mergeCell ref="A763:B763"/>
    <mergeCell ref="A764:B764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42:B742"/>
    <mergeCell ref="A743:B743"/>
    <mergeCell ref="A744:B744"/>
    <mergeCell ref="A745:B745"/>
    <mergeCell ref="A746:B746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7:B347"/>
    <mergeCell ref="A348:B348"/>
    <mergeCell ref="A349:B349"/>
    <mergeCell ref="A350:B350"/>
    <mergeCell ref="A351:B351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30:B330"/>
    <mergeCell ref="A331:B331"/>
    <mergeCell ref="A332:B332"/>
    <mergeCell ref="A333:B333"/>
    <mergeCell ref="A334:B334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7:B277"/>
    <mergeCell ref="A278:B278"/>
    <mergeCell ref="A279:B279"/>
    <mergeCell ref="A280:B280"/>
    <mergeCell ref="A281:B281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C9:E9"/>
    <mergeCell ref="F9:H9"/>
    <mergeCell ref="A12:B12"/>
    <mergeCell ref="A13:B13"/>
    <mergeCell ref="A14:B14"/>
    <mergeCell ref="A15:B15"/>
    <mergeCell ref="A1:B1"/>
    <mergeCell ref="A3:B3"/>
    <mergeCell ref="B6:F6"/>
    <mergeCell ref="B7:F7"/>
    <mergeCell ref="A2:IV2"/>
    <mergeCell ref="A4:IV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4.28125" style="0" customWidth="1"/>
    <col min="2" max="2" width="98.421875" style="0" customWidth="1"/>
    <col min="3" max="3" width="22.7109375" style="0" customWidth="1"/>
    <col min="4" max="4" width="16.8515625" style="0" customWidth="1"/>
    <col min="5" max="5" width="15.28125" style="0" customWidth="1"/>
    <col min="6" max="6" width="8.57421875" style="0" customWidth="1"/>
    <col min="7" max="7" width="10.421875" style="0" customWidth="1"/>
    <col min="8" max="8" width="9.57421875" style="0" customWidth="1"/>
  </cols>
  <sheetData>
    <row r="1" spans="1:7" ht="12.75">
      <c r="A1" s="70"/>
      <c r="B1" s="70"/>
      <c r="G1" s="4"/>
    </row>
    <row r="2" s="69" customFormat="1" ht="12.75">
      <c r="A2" s="69" t="s">
        <v>424</v>
      </c>
    </row>
    <row r="3" s="69" customFormat="1" ht="12.75">
      <c r="A3" s="69" t="s">
        <v>425</v>
      </c>
    </row>
    <row r="4" spans="1:2" ht="12.75">
      <c r="A4" s="70"/>
      <c r="B4" s="70"/>
    </row>
    <row r="5" spans="2:6" ht="12.75">
      <c r="B5" s="10"/>
      <c r="C5" s="10"/>
      <c r="D5" s="10"/>
      <c r="E5" s="10"/>
      <c r="F5" s="10"/>
    </row>
    <row r="6" spans="2:6" ht="12.75">
      <c r="B6" s="75" t="s">
        <v>75</v>
      </c>
      <c r="C6" s="75"/>
      <c r="D6" s="75"/>
      <c r="E6" s="75"/>
      <c r="F6" s="11"/>
    </row>
    <row r="7" spans="2:6" ht="12.75">
      <c r="B7" s="74" t="s">
        <v>108</v>
      </c>
      <c r="C7" s="75"/>
      <c r="D7" s="75"/>
      <c r="E7" s="75"/>
      <c r="F7" s="11"/>
    </row>
    <row r="8" spans="2:6" ht="12.75">
      <c r="B8" s="18" t="s">
        <v>83</v>
      </c>
      <c r="C8" s="10"/>
      <c r="D8" s="10"/>
      <c r="E8" s="10"/>
      <c r="F8" s="10"/>
    </row>
    <row r="9" spans="2:6" ht="12.75">
      <c r="B9" s="11" t="s">
        <v>76</v>
      </c>
      <c r="C9" s="10"/>
      <c r="D9" s="10"/>
      <c r="E9" s="10"/>
      <c r="F9" s="10"/>
    </row>
    <row r="11" spans="3:8" ht="12.75">
      <c r="C11" s="5" t="s">
        <v>5</v>
      </c>
      <c r="D11" s="5" t="s">
        <v>393</v>
      </c>
      <c r="E11" s="5" t="s">
        <v>6</v>
      </c>
      <c r="F11" s="5" t="s">
        <v>7</v>
      </c>
      <c r="G11" s="5" t="s">
        <v>7</v>
      </c>
      <c r="H11" s="5" t="s">
        <v>7</v>
      </c>
    </row>
    <row r="12" spans="3:8" ht="12.75">
      <c r="C12" s="5" t="s">
        <v>8</v>
      </c>
      <c r="D12" s="5" t="s">
        <v>9</v>
      </c>
      <c r="E12" s="5" t="s">
        <v>10</v>
      </c>
      <c r="F12" s="5" t="s">
        <v>72</v>
      </c>
      <c r="G12" s="5" t="s">
        <v>11</v>
      </c>
      <c r="H12" s="5" t="s">
        <v>164</v>
      </c>
    </row>
    <row r="13" spans="1:8" ht="12.75">
      <c r="A13" s="1" t="s">
        <v>3</v>
      </c>
      <c r="B13" s="1" t="s">
        <v>4</v>
      </c>
      <c r="C13" s="5" t="s">
        <v>16</v>
      </c>
      <c r="D13" s="5" t="s">
        <v>73</v>
      </c>
      <c r="E13" s="5" t="s">
        <v>74</v>
      </c>
      <c r="F13" s="32" t="s">
        <v>81</v>
      </c>
      <c r="G13" s="32" t="s">
        <v>17</v>
      </c>
      <c r="H13" s="6" t="s">
        <v>71</v>
      </c>
    </row>
    <row r="14" spans="1:8" ht="12.75">
      <c r="A14" s="76" t="s">
        <v>18</v>
      </c>
      <c r="B14" s="76" t="s">
        <v>1</v>
      </c>
      <c r="C14" s="68"/>
      <c r="D14" s="68"/>
      <c r="E14" s="68"/>
      <c r="F14" s="68"/>
      <c r="G14" s="68"/>
      <c r="H14" s="68"/>
    </row>
    <row r="15" spans="1:8" ht="12.75">
      <c r="A15" s="66" t="s">
        <v>12</v>
      </c>
      <c r="B15" s="66" t="s">
        <v>19</v>
      </c>
      <c r="C15" s="66">
        <f>C16+C17+C18+C19+C20+C21</f>
        <v>9917889.55</v>
      </c>
      <c r="D15" s="66">
        <v>16899562.25</v>
      </c>
      <c r="E15" s="66">
        <f>E16+E17+E18+E19+E20+E21</f>
        <v>24441477</v>
      </c>
      <c r="F15" s="66">
        <f aca="true" t="shared" si="0" ref="F15:F26">D15/C15*100</f>
        <v>170.39474138931098</v>
      </c>
      <c r="G15" s="66">
        <f aca="true" t="shared" si="1" ref="G15:G26">E15/D15*100</f>
        <v>144.62787046451456</v>
      </c>
      <c r="H15" s="66">
        <f>E15/C15*100</f>
        <v>246.43828585487725</v>
      </c>
    </row>
    <row r="16" spans="1:8" ht="12.75">
      <c r="A16" s="3" t="s">
        <v>34</v>
      </c>
      <c r="B16" s="3" t="s">
        <v>35</v>
      </c>
      <c r="C16" s="3">
        <v>2385718.8</v>
      </c>
      <c r="D16" s="3">
        <v>3219890.25</v>
      </c>
      <c r="E16" s="3">
        <v>3702760</v>
      </c>
      <c r="F16" s="3">
        <f t="shared" si="0"/>
        <v>134.9652041975777</v>
      </c>
      <c r="G16" s="3">
        <f t="shared" si="1"/>
        <v>114.99646610625938</v>
      </c>
      <c r="H16" s="9">
        <f aca="true" t="shared" si="2" ref="H16:H21">E16/C16*100</f>
        <v>155.20521530031118</v>
      </c>
    </row>
    <row r="17" spans="1:8" ht="12.75">
      <c r="A17" s="3" t="s">
        <v>36</v>
      </c>
      <c r="B17" s="3" t="s">
        <v>37</v>
      </c>
      <c r="C17" s="3">
        <v>4444353.09</v>
      </c>
      <c r="D17" s="3">
        <v>8760399.86</v>
      </c>
      <c r="E17" s="3">
        <v>17002960</v>
      </c>
      <c r="F17" s="3">
        <f t="shared" si="0"/>
        <v>197.1130484594328</v>
      </c>
      <c r="G17" s="3">
        <f t="shared" si="1"/>
        <v>194.0888574919456</v>
      </c>
      <c r="H17" s="9">
        <f t="shared" si="2"/>
        <v>382.57446372245823</v>
      </c>
    </row>
    <row r="18" spans="1:8" ht="12.75">
      <c r="A18" s="3" t="s">
        <v>38</v>
      </c>
      <c r="B18" s="3" t="s">
        <v>39</v>
      </c>
      <c r="C18" s="3">
        <v>1343159.87</v>
      </c>
      <c r="D18" s="3">
        <v>1386163.01</v>
      </c>
      <c r="E18" s="3">
        <v>1340665</v>
      </c>
      <c r="F18" s="3">
        <f t="shared" si="0"/>
        <v>103.20163972736916</v>
      </c>
      <c r="G18" s="3">
        <f t="shared" si="1"/>
        <v>96.7177013329767</v>
      </c>
      <c r="H18" s="9">
        <f t="shared" si="2"/>
        <v>99.81425368225153</v>
      </c>
    </row>
    <row r="19" spans="1:8" ht="12.75">
      <c r="A19" s="3" t="s">
        <v>40</v>
      </c>
      <c r="B19" s="3" t="s">
        <v>41</v>
      </c>
      <c r="C19" s="3">
        <v>1472392.72</v>
      </c>
      <c r="D19" s="3">
        <v>2635431.83</v>
      </c>
      <c r="E19" s="3">
        <v>2277588</v>
      </c>
      <c r="F19" s="3">
        <f t="shared" si="0"/>
        <v>178.9897351570714</v>
      </c>
      <c r="G19" s="3">
        <f t="shared" si="1"/>
        <v>86.42181421934181</v>
      </c>
      <c r="H19" s="9">
        <f t="shared" si="2"/>
        <v>154.68617638913616</v>
      </c>
    </row>
    <row r="20" spans="1:8" ht="12.75">
      <c r="A20" s="3" t="s">
        <v>42</v>
      </c>
      <c r="B20" s="3" t="s">
        <v>43</v>
      </c>
      <c r="C20" s="3">
        <v>271105.26</v>
      </c>
      <c r="D20" s="3">
        <v>886220.69</v>
      </c>
      <c r="E20" s="3">
        <v>97504</v>
      </c>
      <c r="F20" s="3">
        <f t="shared" si="0"/>
        <v>326.8917357044271</v>
      </c>
      <c r="G20" s="3">
        <f t="shared" si="1"/>
        <v>11.002225642012489</v>
      </c>
      <c r="H20" s="9">
        <f t="shared" si="2"/>
        <v>35.96536636729218</v>
      </c>
    </row>
    <row r="21" spans="1:8" ht="12.75">
      <c r="A21" s="3" t="s">
        <v>44</v>
      </c>
      <c r="B21" s="3" t="s">
        <v>45</v>
      </c>
      <c r="C21" s="3">
        <v>1159.81</v>
      </c>
      <c r="D21" s="3">
        <v>11456.61</v>
      </c>
      <c r="E21" s="3">
        <v>20000</v>
      </c>
      <c r="F21" s="3">
        <f t="shared" si="0"/>
        <v>987.8005880273495</v>
      </c>
      <c r="G21" s="3">
        <f t="shared" si="1"/>
        <v>174.5717101306582</v>
      </c>
      <c r="H21" s="9">
        <f t="shared" si="2"/>
        <v>1724.4203792000417</v>
      </c>
    </row>
    <row r="22" spans="1:8" ht="12.75">
      <c r="A22" s="66" t="s">
        <v>13</v>
      </c>
      <c r="B22" s="66" t="s">
        <v>20</v>
      </c>
      <c r="C22" s="66">
        <f>C23+C24</f>
        <v>795551.9400000001</v>
      </c>
      <c r="D22" s="66">
        <v>834882.59</v>
      </c>
      <c r="E22" s="66">
        <f>E23+E24</f>
        <v>2165000</v>
      </c>
      <c r="F22" s="66">
        <f t="shared" si="0"/>
        <v>104.94381925584895</v>
      </c>
      <c r="G22" s="66">
        <f t="shared" si="1"/>
        <v>259.3179000175342</v>
      </c>
      <c r="H22" s="66">
        <f>E22/C22*100</f>
        <v>272.1381082924642</v>
      </c>
    </row>
    <row r="23" spans="1:8" ht="12.75">
      <c r="A23" s="3" t="s">
        <v>46</v>
      </c>
      <c r="B23" s="3" t="s">
        <v>47</v>
      </c>
      <c r="C23" s="3">
        <v>769276.29</v>
      </c>
      <c r="D23" s="3">
        <v>828433.11</v>
      </c>
      <c r="E23" s="3">
        <v>2160000</v>
      </c>
      <c r="F23" s="3">
        <f t="shared" si="0"/>
        <v>107.68993153292168</v>
      </c>
      <c r="G23" s="3">
        <f t="shared" si="1"/>
        <v>260.7331809806588</v>
      </c>
      <c r="H23" s="3">
        <f>E23/C23*100</f>
        <v>280.7833840816802</v>
      </c>
    </row>
    <row r="24" spans="1:8" ht="12.75">
      <c r="A24" s="3" t="s">
        <v>48</v>
      </c>
      <c r="B24" s="3" t="s">
        <v>49</v>
      </c>
      <c r="C24" s="3">
        <v>26275.65</v>
      </c>
      <c r="D24" s="3">
        <v>6449.48</v>
      </c>
      <c r="E24" s="3">
        <v>5000</v>
      </c>
      <c r="F24" s="3">
        <f t="shared" si="0"/>
        <v>24.545463195011347</v>
      </c>
      <c r="G24" s="3">
        <f t="shared" si="1"/>
        <v>77.52562997326918</v>
      </c>
      <c r="H24" s="3">
        <f>E24/C24*100</f>
        <v>19.029024971789468</v>
      </c>
    </row>
    <row r="25" spans="1:8" ht="12.75">
      <c r="A25" s="66" t="s">
        <v>21</v>
      </c>
      <c r="B25" s="66" t="s">
        <v>22</v>
      </c>
      <c r="C25" s="66">
        <f>C26+C27+C28+C29+C30+C31+C32</f>
        <v>7250291.539999999</v>
      </c>
      <c r="D25" s="66">
        <v>9089727.17</v>
      </c>
      <c r="E25" s="66">
        <f>E26+E27+E28+E29+E30+E31+E32</f>
        <v>10964910</v>
      </c>
      <c r="F25" s="66">
        <f t="shared" si="0"/>
        <v>125.37050572176027</v>
      </c>
      <c r="G25" s="66">
        <f t="shared" si="1"/>
        <v>120.62969322323455</v>
      </c>
      <c r="H25" s="66">
        <f>E25/C25*100</f>
        <v>151.23405644457713</v>
      </c>
    </row>
    <row r="26" spans="1:8" ht="12.75">
      <c r="A26" s="3" t="s">
        <v>50</v>
      </c>
      <c r="B26" s="3" t="s">
        <v>51</v>
      </c>
      <c r="C26" s="3">
        <v>2245586.39</v>
      </c>
      <c r="D26" s="3">
        <v>2697363.44</v>
      </c>
      <c r="E26" s="3">
        <v>3471199</v>
      </c>
      <c r="F26" s="3">
        <f t="shared" si="0"/>
        <v>120.1184444300092</v>
      </c>
      <c r="G26" s="3">
        <f t="shared" si="1"/>
        <v>128.68859081147775</v>
      </c>
      <c r="H26" s="3">
        <f>E26/C26*100</f>
        <v>154.57873344164682</v>
      </c>
    </row>
    <row r="27" spans="1:8" ht="12.75">
      <c r="A27" s="3" t="s">
        <v>52</v>
      </c>
      <c r="B27" s="3" t="s">
        <v>53</v>
      </c>
      <c r="C27" s="3">
        <v>2634262.21</v>
      </c>
      <c r="D27" s="3">
        <v>3944336.75</v>
      </c>
      <c r="E27" s="3">
        <v>3472033</v>
      </c>
      <c r="F27" s="3">
        <f aca="true" t="shared" si="3" ref="F27:F32">D27/C27*100</f>
        <v>149.73212366737022</v>
      </c>
      <c r="G27" s="3">
        <f aca="true" t="shared" si="4" ref="G27:G32">E27/D27*100</f>
        <v>88.02577518260833</v>
      </c>
      <c r="H27" s="3">
        <f aca="true" t="shared" si="5" ref="H27:H32">E27/C27*100</f>
        <v>131.8028625555844</v>
      </c>
    </row>
    <row r="28" spans="1:8" ht="12.75">
      <c r="A28" s="3" t="s">
        <v>54</v>
      </c>
      <c r="B28" s="3" t="s">
        <v>55</v>
      </c>
      <c r="C28" s="3">
        <v>58541.37</v>
      </c>
      <c r="D28" s="3">
        <v>52648.13</v>
      </c>
      <c r="E28" s="3">
        <v>53695</v>
      </c>
      <c r="F28" s="3">
        <f t="shared" si="3"/>
        <v>89.93320450136373</v>
      </c>
      <c r="G28" s="3">
        <f t="shared" si="4"/>
        <v>101.98842769914145</v>
      </c>
      <c r="H28" s="3">
        <f t="shared" si="5"/>
        <v>91.72146125039437</v>
      </c>
    </row>
    <row r="29" spans="1:8" ht="12.75">
      <c r="A29" s="3" t="s">
        <v>56</v>
      </c>
      <c r="B29" s="3" t="s">
        <v>57</v>
      </c>
      <c r="C29" s="3">
        <v>323178.04</v>
      </c>
      <c r="D29" s="3">
        <v>213683.71</v>
      </c>
      <c r="E29" s="3">
        <v>1682089</v>
      </c>
      <c r="F29" s="3">
        <f t="shared" si="3"/>
        <v>66.11950180773421</v>
      </c>
      <c r="G29" s="3">
        <f t="shared" si="4"/>
        <v>787.1863512665519</v>
      </c>
      <c r="H29" s="3">
        <f t="shared" si="5"/>
        <v>520.4836937559248</v>
      </c>
    </row>
    <row r="30" spans="1:8" ht="12.75">
      <c r="A30" s="3" t="s">
        <v>58</v>
      </c>
      <c r="B30" s="3" t="s">
        <v>59</v>
      </c>
      <c r="C30" s="3">
        <v>611447.64</v>
      </c>
      <c r="D30" s="3">
        <v>577215.58</v>
      </c>
      <c r="E30" s="3">
        <v>566013</v>
      </c>
      <c r="F30" s="3">
        <f t="shared" si="3"/>
        <v>94.40147319891527</v>
      </c>
      <c r="G30" s="3">
        <f t="shared" si="4"/>
        <v>98.05920346086293</v>
      </c>
      <c r="H30" s="3">
        <f t="shared" si="5"/>
        <v>92.56933267417632</v>
      </c>
    </row>
    <row r="31" spans="1:8" ht="12.75">
      <c r="A31" s="3" t="s">
        <v>60</v>
      </c>
      <c r="B31" s="3" t="s">
        <v>61</v>
      </c>
      <c r="C31" s="3">
        <v>278865.18</v>
      </c>
      <c r="D31" s="3">
        <v>302280.39</v>
      </c>
      <c r="E31" s="3">
        <v>297955</v>
      </c>
      <c r="F31" s="3">
        <f t="shared" si="3"/>
        <v>108.39660584372707</v>
      </c>
      <c r="G31" s="3">
        <f t="shared" si="4"/>
        <v>98.5690801841297</v>
      </c>
      <c r="H31" s="3">
        <f t="shared" si="5"/>
        <v>106.84553733097837</v>
      </c>
    </row>
    <row r="32" spans="1:8" ht="12.75">
      <c r="A32" s="3" t="s">
        <v>62</v>
      </c>
      <c r="B32" s="3" t="s">
        <v>63</v>
      </c>
      <c r="C32" s="3">
        <v>1098410.71</v>
      </c>
      <c r="D32" s="3">
        <v>1302199.17</v>
      </c>
      <c r="E32" s="3">
        <v>1421926</v>
      </c>
      <c r="F32" s="3">
        <f t="shared" si="3"/>
        <v>118.55302922164697</v>
      </c>
      <c r="G32" s="3">
        <f t="shared" si="4"/>
        <v>109.19420260419919</v>
      </c>
      <c r="H32" s="3">
        <f t="shared" si="5"/>
        <v>129.45303492170066</v>
      </c>
    </row>
    <row r="33" spans="1:8" ht="12.75">
      <c r="A33" s="66" t="s">
        <v>23</v>
      </c>
      <c r="B33" s="66" t="s">
        <v>24</v>
      </c>
      <c r="C33" s="66">
        <f>C34+C35+C36</f>
        <v>3020681.73</v>
      </c>
      <c r="D33" s="66">
        <v>15494872.96</v>
      </c>
      <c r="E33" s="66">
        <f>E34+E35+E36</f>
        <v>23171779</v>
      </c>
      <c r="F33" s="66">
        <f aca="true" t="shared" si="6" ref="F33:G36">D33/C33*100</f>
        <v>512.9594689209446</v>
      </c>
      <c r="G33" s="66">
        <f t="shared" si="6"/>
        <v>149.54481433838097</v>
      </c>
      <c r="H33" s="66">
        <f>E33/C33*100</f>
        <v>767.1042854289717</v>
      </c>
    </row>
    <row r="34" spans="1:8" ht="12.75">
      <c r="A34" s="3" t="s">
        <v>64</v>
      </c>
      <c r="B34" s="3" t="s">
        <v>65</v>
      </c>
      <c r="C34" s="3">
        <v>29802.5</v>
      </c>
      <c r="D34" s="3">
        <v>191299.71</v>
      </c>
      <c r="E34" s="3">
        <v>65491</v>
      </c>
      <c r="F34" s="3">
        <f t="shared" si="6"/>
        <v>641.891485613623</v>
      </c>
      <c r="G34" s="3">
        <f t="shared" si="6"/>
        <v>34.2347617777361</v>
      </c>
      <c r="H34" s="3">
        <f>E34/C34*100</f>
        <v>219.750020971395</v>
      </c>
    </row>
    <row r="35" spans="1:8" ht="12.75">
      <c r="A35" s="3" t="s">
        <v>66</v>
      </c>
      <c r="B35" s="3" t="s">
        <v>67</v>
      </c>
      <c r="C35" s="3">
        <v>488300.14</v>
      </c>
      <c r="D35" s="3">
        <v>1305811.89</v>
      </c>
      <c r="E35" s="3">
        <v>405639</v>
      </c>
      <c r="F35" s="3">
        <f t="shared" si="6"/>
        <v>267.41992947206603</v>
      </c>
      <c r="G35" s="3">
        <f t="shared" si="6"/>
        <v>31.064122107204895</v>
      </c>
      <c r="H35" s="3">
        <f>E35/C35*100</f>
        <v>83.07165343020381</v>
      </c>
    </row>
    <row r="36" spans="1:8" ht="12.75">
      <c r="A36" s="3" t="s">
        <v>68</v>
      </c>
      <c r="B36" s="3" t="s">
        <v>69</v>
      </c>
      <c r="C36" s="3">
        <v>2502579.09</v>
      </c>
      <c r="D36" s="3">
        <v>13997761.36</v>
      </c>
      <c r="E36" s="3">
        <v>22700649</v>
      </c>
      <c r="F36" s="3">
        <f t="shared" si="6"/>
        <v>559.3334259018363</v>
      </c>
      <c r="G36" s="3">
        <f t="shared" si="6"/>
        <v>162.1734248511292</v>
      </c>
      <c r="H36" s="3">
        <f>E36/C36*100</f>
        <v>907.0901731221611</v>
      </c>
    </row>
  </sheetData>
  <sheetProtection/>
  <mergeCells count="7">
    <mergeCell ref="B7:E7"/>
    <mergeCell ref="A14:B14"/>
    <mergeCell ref="A1:B1"/>
    <mergeCell ref="A4:B4"/>
    <mergeCell ref="B6:E6"/>
    <mergeCell ref="A2:IV2"/>
    <mergeCell ref="A3:IV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63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B7" sqref="B7:F7"/>
    </sheetView>
  </sheetViews>
  <sheetFormatPr defaultColWidth="9.140625" defaultRowHeight="12.75"/>
  <cols>
    <col min="1" max="1" width="14.28125" style="0" customWidth="1"/>
    <col min="2" max="2" width="64.00390625" style="0" customWidth="1"/>
    <col min="3" max="3" width="17.57421875" style="0" customWidth="1"/>
    <col min="4" max="4" width="16.00390625" style="0" customWidth="1"/>
    <col min="5" max="5" width="16.57421875" style="0" customWidth="1"/>
    <col min="6" max="6" width="7.140625" style="0" customWidth="1"/>
    <col min="7" max="7" width="8.28125" style="0" customWidth="1"/>
    <col min="8" max="8" width="11.00390625" style="0" customWidth="1"/>
  </cols>
  <sheetData>
    <row r="1" spans="1:8" ht="12.75">
      <c r="A1" s="70"/>
      <c r="B1" s="70"/>
      <c r="G1" s="12"/>
      <c r="H1" s="13"/>
    </row>
    <row r="2" s="69" customFormat="1" ht="12.75"/>
    <row r="3" spans="1:2" ht="12.75">
      <c r="A3" s="70"/>
      <c r="B3" s="70"/>
    </row>
    <row r="4" spans="1:2" ht="12.75">
      <c r="A4" s="70"/>
      <c r="B4" s="70"/>
    </row>
    <row r="6" s="78" customFormat="1" ht="12.75">
      <c r="A6" s="78" t="s">
        <v>419</v>
      </c>
    </row>
    <row r="7" spans="2:6" ht="12.75">
      <c r="B7" s="77" t="s">
        <v>107</v>
      </c>
      <c r="C7" s="70"/>
      <c r="D7" s="70"/>
      <c r="E7" s="70"/>
      <c r="F7" s="70"/>
    </row>
    <row r="9" s="69" customFormat="1" ht="12.75"/>
    <row r="11" s="69" customFormat="1" ht="12.75"/>
    <row r="12" spans="3:8" ht="12.75">
      <c r="C12" s="79" t="s">
        <v>77</v>
      </c>
      <c r="D12" s="70"/>
      <c r="E12" s="70"/>
      <c r="F12" s="79" t="s">
        <v>7</v>
      </c>
      <c r="G12" s="70"/>
      <c r="H12" s="70"/>
    </row>
    <row r="13" spans="3:5" ht="12.75">
      <c r="C13" s="14" t="s">
        <v>78</v>
      </c>
      <c r="D13" s="14" t="s">
        <v>397</v>
      </c>
      <c r="E13" s="14" t="s">
        <v>398</v>
      </c>
    </row>
    <row r="14" spans="1:8" ht="12.75">
      <c r="A14" s="1" t="s">
        <v>3</v>
      </c>
      <c r="C14" s="14" t="s">
        <v>74</v>
      </c>
      <c r="D14" s="14" t="s">
        <v>79</v>
      </c>
      <c r="E14" s="14" t="s">
        <v>80</v>
      </c>
      <c r="F14" s="15" t="s">
        <v>81</v>
      </c>
      <c r="G14" s="14" t="s">
        <v>17</v>
      </c>
      <c r="H14" s="14" t="s">
        <v>71</v>
      </c>
    </row>
    <row r="15" spans="1:2" ht="12.75">
      <c r="A15" s="70" t="s">
        <v>18</v>
      </c>
      <c r="B15" s="70" t="s">
        <v>1</v>
      </c>
    </row>
    <row r="16" spans="1:8" ht="12.75">
      <c r="A16" t="s">
        <v>12</v>
      </c>
      <c r="B16" t="s">
        <v>19</v>
      </c>
      <c r="C16" s="2">
        <v>24441477</v>
      </c>
      <c r="D16" s="2">
        <v>21225333</v>
      </c>
      <c r="E16" s="2">
        <v>21538135</v>
      </c>
      <c r="F16" s="2">
        <v>86.8414</v>
      </c>
      <c r="G16" s="2">
        <v>101.4737</v>
      </c>
      <c r="H16" s="2">
        <v>88.1212</v>
      </c>
    </row>
    <row r="17" spans="1:8" ht="12.75">
      <c r="A17" t="s">
        <v>13</v>
      </c>
      <c r="B17" t="s">
        <v>20</v>
      </c>
      <c r="C17" s="2">
        <v>2165000</v>
      </c>
      <c r="D17" s="2">
        <v>1565000</v>
      </c>
      <c r="E17" s="2">
        <v>1565000</v>
      </c>
      <c r="F17" s="2">
        <v>72.2863</v>
      </c>
      <c r="G17" s="2">
        <v>100</v>
      </c>
      <c r="H17" s="2">
        <v>72.2863</v>
      </c>
    </row>
    <row r="18" spans="1:8" ht="12.75">
      <c r="A18" t="s">
        <v>21</v>
      </c>
      <c r="B18" t="s">
        <v>22</v>
      </c>
      <c r="C18" s="2">
        <v>10964910</v>
      </c>
      <c r="D18" s="2">
        <v>9716777</v>
      </c>
      <c r="E18" s="2">
        <v>9500279</v>
      </c>
      <c r="F18" s="2">
        <v>88.617</v>
      </c>
      <c r="G18" s="2">
        <v>97.7719</v>
      </c>
      <c r="H18" s="2">
        <v>86.6425</v>
      </c>
    </row>
    <row r="19" spans="1:8" ht="12.75">
      <c r="A19" t="s">
        <v>23</v>
      </c>
      <c r="B19" t="s">
        <v>24</v>
      </c>
      <c r="C19" s="2">
        <v>23171779</v>
      </c>
      <c r="D19" s="2">
        <v>16690129</v>
      </c>
      <c r="E19" s="2">
        <v>13419429</v>
      </c>
      <c r="F19" s="2">
        <v>72.0278</v>
      </c>
      <c r="G19" s="2">
        <v>80.4033</v>
      </c>
      <c r="H19" s="2">
        <v>57.9128</v>
      </c>
    </row>
    <row r="20" spans="1:8" ht="12.75">
      <c r="A20" s="70" t="s">
        <v>25</v>
      </c>
      <c r="B20" s="70" t="s">
        <v>1</v>
      </c>
      <c r="C20" s="2">
        <v>-7530212</v>
      </c>
      <c r="D20" s="2">
        <v>-3616573</v>
      </c>
      <c r="E20" s="2">
        <v>183427</v>
      </c>
      <c r="F20" s="2">
        <v>48.0275</v>
      </c>
      <c r="G20" s="2">
        <v>5.0718</v>
      </c>
      <c r="H20" s="2">
        <v>2.4358</v>
      </c>
    </row>
    <row r="21" spans="1:2" ht="12.75">
      <c r="A21" s="70" t="s">
        <v>26</v>
      </c>
      <c r="B21" s="70" t="s">
        <v>1</v>
      </c>
    </row>
    <row r="22" spans="1:8" ht="12.75">
      <c r="A22" t="s">
        <v>14</v>
      </c>
      <c r="B22" t="s">
        <v>27</v>
      </c>
      <c r="C22" s="2">
        <v>7458000</v>
      </c>
      <c r="D22" s="2">
        <v>3500000</v>
      </c>
      <c r="E22" s="2">
        <v>0</v>
      </c>
      <c r="F22" s="2">
        <v>46.9294</v>
      </c>
      <c r="G22" s="2">
        <v>0</v>
      </c>
      <c r="H22" s="2">
        <v>0</v>
      </c>
    </row>
    <row r="23" spans="1:8" ht="12.75">
      <c r="A23" t="s">
        <v>28</v>
      </c>
      <c r="B23" t="s">
        <v>29</v>
      </c>
      <c r="C23" s="2">
        <v>353500</v>
      </c>
      <c r="D23" s="2">
        <v>320139</v>
      </c>
      <c r="E23" s="2">
        <v>620139</v>
      </c>
      <c r="F23" s="2">
        <v>90.5626</v>
      </c>
      <c r="G23" s="2">
        <v>193.7092</v>
      </c>
      <c r="H23" s="2">
        <v>175.4282</v>
      </c>
    </row>
    <row r="24" spans="1:8" ht="12.75">
      <c r="A24" s="70" t="s">
        <v>30</v>
      </c>
      <c r="B24" s="70" t="s">
        <v>1</v>
      </c>
      <c r="C24" s="2">
        <v>7104500</v>
      </c>
      <c r="D24" s="2">
        <v>3179861</v>
      </c>
      <c r="E24" s="2">
        <v>-620139</v>
      </c>
      <c r="F24" s="2">
        <v>44.7584</v>
      </c>
      <c r="G24" s="2">
        <v>19.502</v>
      </c>
      <c r="H24" s="2">
        <v>8.7288</v>
      </c>
    </row>
    <row r="25" spans="1:2" ht="12.75">
      <c r="A25" s="70"/>
      <c r="B25" s="70" t="s">
        <v>1</v>
      </c>
    </row>
    <row r="26" spans="1:8" ht="12.75">
      <c r="A26" t="s">
        <v>15</v>
      </c>
      <c r="B26" t="s">
        <v>70</v>
      </c>
      <c r="C26" s="2">
        <v>425712</v>
      </c>
      <c r="D26" s="2">
        <v>436712</v>
      </c>
      <c r="E26" s="2">
        <v>436712</v>
      </c>
      <c r="F26" s="2">
        <v>102.5839</v>
      </c>
      <c r="G26" s="2">
        <v>100</v>
      </c>
      <c r="H26" s="2">
        <v>102.5839</v>
      </c>
    </row>
    <row r="27" spans="1:2" ht="12.75">
      <c r="A27" s="70"/>
      <c r="B27" s="70" t="s">
        <v>1</v>
      </c>
    </row>
    <row r="28" spans="1:8" ht="12.75">
      <c r="A28" s="70" t="s">
        <v>33</v>
      </c>
      <c r="B28" s="70" t="s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</sheetData>
  <sheetProtection/>
  <mergeCells count="17">
    <mergeCell ref="A25:B25"/>
    <mergeCell ref="A27:B27"/>
    <mergeCell ref="A28:B28"/>
    <mergeCell ref="C12:E12"/>
    <mergeCell ref="F12:H12"/>
    <mergeCell ref="A15:B15"/>
    <mergeCell ref="A20:B20"/>
    <mergeCell ref="A21:B21"/>
    <mergeCell ref="A24:B24"/>
    <mergeCell ref="A1:B1"/>
    <mergeCell ref="A3:B3"/>
    <mergeCell ref="A4:B4"/>
    <mergeCell ref="B7:F7"/>
    <mergeCell ref="A2:IV2"/>
    <mergeCell ref="A6:IV6"/>
    <mergeCell ref="A9:IV9"/>
    <mergeCell ref="A11:IV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4.28125" style="0" customWidth="1"/>
    <col min="2" max="2" width="92.28125" style="0" customWidth="1"/>
    <col min="3" max="3" width="15.57421875" style="0" customWidth="1"/>
    <col min="4" max="4" width="16.28125" style="0" customWidth="1"/>
    <col min="5" max="5" width="16.57421875" style="0" customWidth="1"/>
    <col min="6" max="6" width="11.7109375" style="0" customWidth="1"/>
    <col min="7" max="7" width="8.28125" style="0" customWidth="1"/>
    <col min="8" max="8" width="9.57421875" style="0" customWidth="1"/>
  </cols>
  <sheetData>
    <row r="1" spans="1:8" ht="12.75">
      <c r="A1" s="70"/>
      <c r="B1" s="70"/>
      <c r="G1" s="12"/>
      <c r="H1" s="13"/>
    </row>
    <row r="2" s="69" customFormat="1" ht="12.75"/>
    <row r="3" spans="1:2" ht="12.75">
      <c r="A3" s="70"/>
      <c r="B3" s="70"/>
    </row>
    <row r="4" s="69" customFormat="1" ht="12.75"/>
    <row r="6" spans="2:6" ht="12.75">
      <c r="B6" s="79" t="s">
        <v>390</v>
      </c>
      <c r="C6" s="70"/>
      <c r="D6" s="70"/>
      <c r="E6" s="70"/>
      <c r="F6" s="70"/>
    </row>
    <row r="7" spans="2:6" ht="12.75">
      <c r="B7" s="79" t="s">
        <v>404</v>
      </c>
      <c r="C7" s="70"/>
      <c r="D7" s="70"/>
      <c r="E7" s="70"/>
      <c r="F7" s="70"/>
    </row>
    <row r="8" ht="12.75">
      <c r="B8" s="14" t="s">
        <v>405</v>
      </c>
    </row>
    <row r="9" ht="12.75">
      <c r="B9" s="14" t="s">
        <v>403</v>
      </c>
    </row>
    <row r="10" spans="2:8" ht="12.75">
      <c r="B10" s="17" t="s">
        <v>82</v>
      </c>
      <c r="C10" s="79" t="s">
        <v>77</v>
      </c>
      <c r="D10" s="70"/>
      <c r="E10" s="70"/>
      <c r="F10" s="79" t="s">
        <v>7</v>
      </c>
      <c r="G10" s="70"/>
      <c r="H10" s="70"/>
    </row>
    <row r="11" spans="3:5" ht="12.75">
      <c r="C11" s="14" t="s">
        <v>8</v>
      </c>
      <c r="D11" s="14" t="s">
        <v>9</v>
      </c>
      <c r="E11" s="14" t="s">
        <v>10</v>
      </c>
    </row>
    <row r="12" spans="1:8" ht="12.75">
      <c r="A12" s="1" t="s">
        <v>3</v>
      </c>
      <c r="B12" s="1" t="s">
        <v>4</v>
      </c>
      <c r="C12" s="14" t="s">
        <v>394</v>
      </c>
      <c r="D12" s="14" t="s">
        <v>399</v>
      </c>
      <c r="E12" s="14" t="s">
        <v>400</v>
      </c>
      <c r="F12" s="14" t="s">
        <v>81</v>
      </c>
      <c r="G12" s="14" t="s">
        <v>17</v>
      </c>
      <c r="H12" s="14" t="s">
        <v>71</v>
      </c>
    </row>
    <row r="13" spans="1:8" ht="12.75">
      <c r="A13" s="80" t="s">
        <v>18</v>
      </c>
      <c r="B13" s="80" t="s">
        <v>1</v>
      </c>
      <c r="C13" s="67"/>
      <c r="D13" s="67"/>
      <c r="E13" s="67"/>
      <c r="F13" s="67"/>
      <c r="G13" s="67"/>
      <c r="H13" s="67"/>
    </row>
    <row r="14" spans="1:8" ht="12.75">
      <c r="A14" s="63" t="s">
        <v>12</v>
      </c>
      <c r="B14" s="63" t="s">
        <v>19</v>
      </c>
      <c r="C14" s="63">
        <v>24441477</v>
      </c>
      <c r="D14" s="63">
        <v>21225333</v>
      </c>
      <c r="E14" s="63">
        <v>21538135</v>
      </c>
      <c r="F14" s="63">
        <v>86.8414</v>
      </c>
      <c r="G14" s="63">
        <v>101.4737</v>
      </c>
      <c r="H14" s="63">
        <v>88.1212</v>
      </c>
    </row>
    <row r="15" spans="1:8" ht="12.75">
      <c r="A15" s="3" t="s">
        <v>34</v>
      </c>
      <c r="B15" s="3" t="s">
        <v>35</v>
      </c>
      <c r="C15" s="3">
        <v>3702760</v>
      </c>
      <c r="D15" s="3">
        <v>3930760</v>
      </c>
      <c r="E15" s="3">
        <v>3934260</v>
      </c>
      <c r="F15" s="3">
        <v>106.1575</v>
      </c>
      <c r="G15" s="3">
        <v>100.089</v>
      </c>
      <c r="H15" s="3">
        <v>106.252</v>
      </c>
    </row>
    <row r="16" spans="1:8" ht="12.75">
      <c r="A16" s="3" t="s">
        <v>36</v>
      </c>
      <c r="B16" s="3" t="s">
        <v>37</v>
      </c>
      <c r="C16" s="3">
        <v>17002960</v>
      </c>
      <c r="D16" s="3">
        <v>13689731</v>
      </c>
      <c r="E16" s="3">
        <v>14110231</v>
      </c>
      <c r="F16" s="3">
        <v>80.5138</v>
      </c>
      <c r="G16" s="3">
        <v>103.0716</v>
      </c>
      <c r="H16" s="3">
        <v>82.9869</v>
      </c>
    </row>
    <row r="17" spans="1:8" ht="12.75">
      <c r="A17" s="3" t="s">
        <v>38</v>
      </c>
      <c r="B17" s="3" t="s">
        <v>39</v>
      </c>
      <c r="C17" s="3">
        <v>1340665</v>
      </c>
      <c r="D17" s="3">
        <v>1240750</v>
      </c>
      <c r="E17" s="3">
        <v>1240750</v>
      </c>
      <c r="F17" s="3">
        <v>92.5473</v>
      </c>
      <c r="G17" s="3">
        <v>100</v>
      </c>
      <c r="H17" s="3">
        <v>92.5473</v>
      </c>
    </row>
    <row r="18" spans="1:8" ht="12.75">
      <c r="A18" s="3" t="s">
        <v>40</v>
      </c>
      <c r="B18" s="3" t="s">
        <v>41</v>
      </c>
      <c r="C18" s="3">
        <v>2277588</v>
      </c>
      <c r="D18" s="3">
        <v>2277588</v>
      </c>
      <c r="E18" s="3">
        <v>2166390</v>
      </c>
      <c r="F18" s="3">
        <v>100</v>
      </c>
      <c r="G18" s="3">
        <v>95.1177</v>
      </c>
      <c r="H18" s="3">
        <v>95.1177</v>
      </c>
    </row>
    <row r="19" spans="1:8" ht="12.75">
      <c r="A19" s="3" t="s">
        <v>42</v>
      </c>
      <c r="B19" s="3" t="s">
        <v>43</v>
      </c>
      <c r="C19" s="3">
        <v>97504</v>
      </c>
      <c r="D19" s="3">
        <v>66504</v>
      </c>
      <c r="E19" s="3">
        <v>66504</v>
      </c>
      <c r="F19" s="3">
        <v>68.2064</v>
      </c>
      <c r="G19" s="3">
        <v>100</v>
      </c>
      <c r="H19" s="3">
        <v>68.2064</v>
      </c>
    </row>
    <row r="20" spans="1:8" ht="12.75">
      <c r="A20" s="3" t="s">
        <v>44</v>
      </c>
      <c r="B20" s="3" t="s">
        <v>45</v>
      </c>
      <c r="C20" s="3">
        <v>20000</v>
      </c>
      <c r="D20" s="3">
        <v>20000</v>
      </c>
      <c r="E20" s="3">
        <v>20000</v>
      </c>
      <c r="F20" s="3">
        <v>100</v>
      </c>
      <c r="G20" s="3">
        <v>100</v>
      </c>
      <c r="H20" s="3">
        <v>100</v>
      </c>
    </row>
    <row r="21" spans="1:8" ht="12.75">
      <c r="A21" s="63" t="s">
        <v>13</v>
      </c>
      <c r="B21" s="63" t="s">
        <v>20</v>
      </c>
      <c r="C21" s="63">
        <v>2165000</v>
      </c>
      <c r="D21" s="63">
        <v>1565000</v>
      </c>
      <c r="E21" s="63">
        <v>1565000</v>
      </c>
      <c r="F21" s="63">
        <v>72.2863</v>
      </c>
      <c r="G21" s="63">
        <v>100</v>
      </c>
      <c r="H21" s="63">
        <v>72.2863</v>
      </c>
    </row>
    <row r="22" spans="1:8" ht="12.75">
      <c r="A22" s="3" t="s">
        <v>46</v>
      </c>
      <c r="B22" s="3" t="s">
        <v>47</v>
      </c>
      <c r="C22" s="3">
        <v>2160000</v>
      </c>
      <c r="D22" s="3">
        <v>1560000</v>
      </c>
      <c r="E22" s="3">
        <v>1560000</v>
      </c>
      <c r="F22" s="3">
        <v>72.2222</v>
      </c>
      <c r="G22" s="3">
        <v>100</v>
      </c>
      <c r="H22" s="3">
        <v>72.2222</v>
      </c>
    </row>
    <row r="23" spans="1:8" ht="12.75">
      <c r="A23" s="3" t="s">
        <v>48</v>
      </c>
      <c r="B23" s="3" t="s">
        <v>49</v>
      </c>
      <c r="C23" s="3">
        <v>5000</v>
      </c>
      <c r="D23" s="3">
        <v>5000</v>
      </c>
      <c r="E23" s="3">
        <v>5000</v>
      </c>
      <c r="F23" s="3">
        <v>100</v>
      </c>
      <c r="G23" s="3">
        <v>100</v>
      </c>
      <c r="H23" s="3">
        <v>100</v>
      </c>
    </row>
    <row r="24" spans="1:8" ht="12.75">
      <c r="A24" s="63" t="s">
        <v>21</v>
      </c>
      <c r="B24" s="63" t="s">
        <v>22</v>
      </c>
      <c r="C24" s="63">
        <v>10964910</v>
      </c>
      <c r="D24" s="63">
        <v>9716777</v>
      </c>
      <c r="E24" s="63">
        <v>9500279</v>
      </c>
      <c r="F24" s="63">
        <v>88.617</v>
      </c>
      <c r="G24" s="63">
        <v>97.7719</v>
      </c>
      <c r="H24" s="63">
        <v>86.6425</v>
      </c>
    </row>
    <row r="25" spans="1:8" ht="12.75">
      <c r="A25" s="3" t="s">
        <v>50</v>
      </c>
      <c r="B25" s="3" t="s">
        <v>51</v>
      </c>
      <c r="C25" s="3">
        <v>3471199</v>
      </c>
      <c r="D25" s="3">
        <v>3189931</v>
      </c>
      <c r="E25" s="3">
        <v>3069931</v>
      </c>
      <c r="F25" s="3">
        <v>91.897</v>
      </c>
      <c r="G25" s="3">
        <v>96.2381</v>
      </c>
      <c r="H25" s="3">
        <v>88.44</v>
      </c>
    </row>
    <row r="26" spans="1:8" ht="12.75">
      <c r="A26" s="3" t="s">
        <v>52</v>
      </c>
      <c r="B26" s="3" t="s">
        <v>53</v>
      </c>
      <c r="C26" s="3">
        <v>3472033</v>
      </c>
      <c r="D26" s="3">
        <v>3478689</v>
      </c>
      <c r="E26" s="3">
        <v>3287491</v>
      </c>
      <c r="F26" s="3">
        <v>100.1917</v>
      </c>
      <c r="G26" s="3">
        <v>94.5037</v>
      </c>
      <c r="H26" s="3">
        <v>94.6849</v>
      </c>
    </row>
    <row r="27" spans="1:8" ht="12.75">
      <c r="A27" s="3" t="s">
        <v>54</v>
      </c>
      <c r="B27" s="3" t="s">
        <v>55</v>
      </c>
      <c r="C27" s="3">
        <v>53695</v>
      </c>
      <c r="D27" s="3">
        <v>53695</v>
      </c>
      <c r="E27" s="3">
        <v>203695</v>
      </c>
      <c r="F27" s="3">
        <v>100</v>
      </c>
      <c r="G27" s="3">
        <v>379.3556</v>
      </c>
      <c r="H27" s="3">
        <v>379.3556</v>
      </c>
    </row>
    <row r="28" spans="1:8" ht="12.75">
      <c r="A28" s="3" t="s">
        <v>56</v>
      </c>
      <c r="B28" s="3" t="s">
        <v>57</v>
      </c>
      <c r="C28" s="3">
        <v>1682089</v>
      </c>
      <c r="D28" s="3">
        <v>1118000</v>
      </c>
      <c r="E28" s="3">
        <v>1118000</v>
      </c>
      <c r="F28" s="3">
        <v>66.4649</v>
      </c>
      <c r="G28" s="3">
        <v>100</v>
      </c>
      <c r="H28" s="3">
        <v>66.4649</v>
      </c>
    </row>
    <row r="29" spans="1:8" ht="12.75">
      <c r="A29" s="3" t="s">
        <v>58</v>
      </c>
      <c r="B29" s="3" t="s">
        <v>59</v>
      </c>
      <c r="C29" s="3">
        <v>566013</v>
      </c>
      <c r="D29" s="3">
        <v>432690</v>
      </c>
      <c r="E29" s="3">
        <v>332690</v>
      </c>
      <c r="F29" s="3">
        <v>76.4452</v>
      </c>
      <c r="G29" s="3">
        <v>76.8887</v>
      </c>
      <c r="H29" s="3">
        <v>58.7778</v>
      </c>
    </row>
    <row r="30" spans="1:8" ht="12.75">
      <c r="A30" s="3" t="s">
        <v>60</v>
      </c>
      <c r="B30" s="3" t="s">
        <v>61</v>
      </c>
      <c r="C30" s="3">
        <v>297955</v>
      </c>
      <c r="D30" s="3">
        <v>297955</v>
      </c>
      <c r="E30" s="3">
        <v>297955</v>
      </c>
      <c r="F30" s="3">
        <v>100</v>
      </c>
      <c r="G30" s="3">
        <v>100</v>
      </c>
      <c r="H30" s="3">
        <v>100</v>
      </c>
    </row>
    <row r="31" spans="1:8" ht="12.75">
      <c r="A31" s="3" t="s">
        <v>62</v>
      </c>
      <c r="B31" s="3" t="s">
        <v>63</v>
      </c>
      <c r="C31" s="3">
        <v>1421926</v>
      </c>
      <c r="D31" s="3">
        <v>1145817</v>
      </c>
      <c r="E31" s="3">
        <v>1190517</v>
      </c>
      <c r="F31" s="3">
        <v>80.582</v>
      </c>
      <c r="G31" s="3">
        <v>103.9011</v>
      </c>
      <c r="H31" s="3">
        <v>83.7256</v>
      </c>
    </row>
    <row r="32" spans="1:8" ht="12.75">
      <c r="A32" s="63" t="s">
        <v>23</v>
      </c>
      <c r="B32" s="63" t="s">
        <v>24</v>
      </c>
      <c r="C32" s="63">
        <v>23171779</v>
      </c>
      <c r="D32" s="63">
        <v>16690129</v>
      </c>
      <c r="E32" s="63">
        <v>13419429</v>
      </c>
      <c r="F32" s="63">
        <v>72.0278</v>
      </c>
      <c r="G32" s="63">
        <v>80.4033</v>
      </c>
      <c r="H32" s="63">
        <v>57.9128</v>
      </c>
    </row>
    <row r="33" spans="1:8" ht="12.75">
      <c r="A33" s="3" t="s">
        <v>64</v>
      </c>
      <c r="B33" s="3" t="s">
        <v>65</v>
      </c>
      <c r="C33" s="3">
        <v>65491</v>
      </c>
      <c r="D33" s="3">
        <v>28656</v>
      </c>
      <c r="E33" s="3">
        <v>37956</v>
      </c>
      <c r="F33" s="3">
        <v>43.7556</v>
      </c>
      <c r="G33" s="3">
        <v>132.4539</v>
      </c>
      <c r="H33" s="3">
        <v>57.956</v>
      </c>
    </row>
    <row r="34" spans="1:8" ht="12.75">
      <c r="A34" s="3" t="s">
        <v>66</v>
      </c>
      <c r="B34" s="3" t="s">
        <v>67</v>
      </c>
      <c r="C34" s="3">
        <v>405639</v>
      </c>
      <c r="D34" s="3">
        <v>138817</v>
      </c>
      <c r="E34" s="3">
        <v>138817</v>
      </c>
      <c r="F34" s="3">
        <v>34.2218</v>
      </c>
      <c r="G34" s="3">
        <v>100</v>
      </c>
      <c r="H34" s="3">
        <v>34.2218</v>
      </c>
    </row>
    <row r="35" spans="1:8" ht="12.75">
      <c r="A35" s="3" t="s">
        <v>68</v>
      </c>
      <c r="B35" s="3" t="s">
        <v>69</v>
      </c>
      <c r="C35" s="3">
        <v>22700649</v>
      </c>
      <c r="D35" s="3">
        <v>16522656</v>
      </c>
      <c r="E35" s="3">
        <v>13242656</v>
      </c>
      <c r="F35" s="3">
        <v>72.7849</v>
      </c>
      <c r="G35" s="3">
        <v>80.1484</v>
      </c>
      <c r="H35" s="3">
        <v>58.336</v>
      </c>
    </row>
  </sheetData>
  <sheetProtection/>
  <mergeCells count="9">
    <mergeCell ref="A4:IV4"/>
    <mergeCell ref="C10:E10"/>
    <mergeCell ref="F10:H10"/>
    <mergeCell ref="A13:B13"/>
    <mergeCell ref="A1:B1"/>
    <mergeCell ref="A3:B3"/>
    <mergeCell ref="B6:F6"/>
    <mergeCell ref="B7:F7"/>
    <mergeCell ref="A2:IV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5.28125" style="0" customWidth="1"/>
    <col min="2" max="2" width="59.7109375" style="26" customWidth="1"/>
    <col min="3" max="3" width="28.421875" style="0" customWidth="1"/>
    <col min="4" max="4" width="20.8515625" style="0" customWidth="1"/>
    <col min="5" max="5" width="18.140625" style="0" customWidth="1"/>
    <col min="6" max="6" width="10.7109375" style="0" customWidth="1"/>
    <col min="7" max="7" width="9.8515625" style="0" customWidth="1"/>
    <col min="8" max="8" width="9.57421875" style="0" customWidth="1"/>
  </cols>
  <sheetData>
    <row r="1" spans="1:8" ht="12.75">
      <c r="A1" s="70"/>
      <c r="B1" s="70"/>
      <c r="H1" s="12"/>
    </row>
    <row r="2" spans="1:2" ht="12.75">
      <c r="A2" s="70"/>
      <c r="B2" s="70"/>
    </row>
    <row r="3" spans="1:2" ht="12.75">
      <c r="A3" s="70"/>
      <c r="B3" s="70"/>
    </row>
    <row r="4" spans="1:2" ht="12.75">
      <c r="A4" s="70"/>
      <c r="B4" s="70"/>
    </row>
    <row r="6" spans="2:6" ht="12.75">
      <c r="B6" s="81" t="s">
        <v>2</v>
      </c>
      <c r="C6" s="81"/>
      <c r="D6" s="81"/>
      <c r="E6" s="81"/>
      <c r="F6" s="26"/>
    </row>
    <row r="7" spans="2:6" ht="12.75">
      <c r="B7" s="81" t="s">
        <v>107</v>
      </c>
      <c r="C7" s="81"/>
      <c r="D7" s="81"/>
      <c r="E7" s="81"/>
      <c r="F7" s="26"/>
    </row>
    <row r="8" spans="1:6" ht="12.75">
      <c r="A8" s="82" t="s">
        <v>114</v>
      </c>
      <c r="B8" s="82"/>
      <c r="C8" s="82"/>
      <c r="D8" s="26"/>
      <c r="E8" s="26"/>
      <c r="F8" s="26"/>
    </row>
    <row r="9" spans="2:6" ht="12.75">
      <c r="B9" s="81" t="s">
        <v>113</v>
      </c>
      <c r="C9" s="81"/>
      <c r="D9" s="26"/>
      <c r="E9" s="26"/>
      <c r="F9" s="26"/>
    </row>
    <row r="10" ht="12.75">
      <c r="B10" s="14"/>
    </row>
    <row r="12" spans="2:8" ht="12.75">
      <c r="B12"/>
      <c r="C12" s="14" t="s">
        <v>5</v>
      </c>
      <c r="D12" s="14" t="s">
        <v>393</v>
      </c>
      <c r="E12" s="14" t="s">
        <v>6</v>
      </c>
      <c r="F12" s="14" t="s">
        <v>7</v>
      </c>
      <c r="G12" s="14" t="s">
        <v>7</v>
      </c>
      <c r="H12" s="14" t="s">
        <v>7</v>
      </c>
    </row>
    <row r="13" spans="2:8" ht="12.75">
      <c r="B13" s="16" t="s">
        <v>118</v>
      </c>
      <c r="C13" s="14" t="s">
        <v>8</v>
      </c>
      <c r="D13" s="14" t="s">
        <v>9</v>
      </c>
      <c r="E13" s="14" t="s">
        <v>10</v>
      </c>
      <c r="F13" s="14">
        <v>4</v>
      </c>
      <c r="G13" s="14">
        <v>5</v>
      </c>
      <c r="H13" s="14">
        <v>6</v>
      </c>
    </row>
    <row r="14" spans="1:8" ht="12.75">
      <c r="A14" s="1"/>
      <c r="B14" s="14" t="s">
        <v>109</v>
      </c>
      <c r="C14" s="14" t="s">
        <v>16</v>
      </c>
      <c r="D14" s="16" t="s">
        <v>73</v>
      </c>
      <c r="E14" s="16" t="s">
        <v>74</v>
      </c>
      <c r="F14" s="14" t="s">
        <v>165</v>
      </c>
      <c r="G14" s="14" t="s">
        <v>84</v>
      </c>
      <c r="H14" s="14" t="s">
        <v>112</v>
      </c>
    </row>
    <row r="15" spans="1:8" ht="12.75">
      <c r="A15" s="61" t="s">
        <v>110</v>
      </c>
      <c r="B15" s="62"/>
      <c r="C15" s="63">
        <v>10713441.49</v>
      </c>
      <c r="D15" s="63">
        <v>17734444.84</v>
      </c>
      <c r="E15" s="63">
        <v>26606477</v>
      </c>
      <c r="F15" s="63">
        <f>D15/C15*100</f>
        <v>165.5345283451023</v>
      </c>
      <c r="G15" s="63">
        <f>E15/D15*100</f>
        <v>150.02712089407586</v>
      </c>
      <c r="H15" s="63">
        <f aca="true" t="shared" si="0" ref="H15:H23">E15/C15*100</f>
        <v>248.34668696174492</v>
      </c>
    </row>
    <row r="16" spans="1:8" ht="12.75">
      <c r="A16" s="22" t="s">
        <v>86</v>
      </c>
      <c r="B16" s="22"/>
      <c r="C16" s="23">
        <v>3740062.34</v>
      </c>
      <c r="D16" s="23">
        <v>4942922.74</v>
      </c>
      <c r="E16" s="23">
        <v>5211773</v>
      </c>
      <c r="F16" s="23">
        <f aca="true" t="shared" si="1" ref="F16:F23">D16/C16*100</f>
        <v>132.16150669830816</v>
      </c>
      <c r="G16" s="23">
        <v>105.44</v>
      </c>
      <c r="H16" s="23">
        <f t="shared" si="0"/>
        <v>139.3498965046663</v>
      </c>
    </row>
    <row r="17" spans="1:8" ht="12.75">
      <c r="A17" s="24" t="s">
        <v>87</v>
      </c>
      <c r="B17" s="24"/>
      <c r="C17" s="25">
        <v>3740062.34</v>
      </c>
      <c r="D17" s="25">
        <v>4942922.74</v>
      </c>
      <c r="E17" s="25">
        <v>5211773</v>
      </c>
      <c r="F17" s="25">
        <f t="shared" si="1"/>
        <v>132.16150669830816</v>
      </c>
      <c r="G17" s="25">
        <v>105.44</v>
      </c>
      <c r="H17" s="25">
        <f t="shared" si="0"/>
        <v>139.3498965046663</v>
      </c>
    </row>
    <row r="18" spans="1:8" ht="12.75">
      <c r="A18" s="22" t="s">
        <v>88</v>
      </c>
      <c r="B18" s="22"/>
      <c r="C18" s="23">
        <v>382704.13</v>
      </c>
      <c r="D18" s="23">
        <v>349774.69</v>
      </c>
      <c r="E18" s="23">
        <v>360744</v>
      </c>
      <c r="F18" s="23">
        <f t="shared" si="1"/>
        <v>91.395588022528</v>
      </c>
      <c r="G18" s="23">
        <v>103.14</v>
      </c>
      <c r="H18" s="23">
        <f t="shared" si="0"/>
        <v>94.26185183839014</v>
      </c>
    </row>
    <row r="19" spans="1:8" ht="12.75">
      <c r="A19" s="24" t="s">
        <v>89</v>
      </c>
      <c r="B19" s="24"/>
      <c r="C19" s="25">
        <v>382704.13</v>
      </c>
      <c r="D19" s="25">
        <v>349774.69</v>
      </c>
      <c r="E19" s="25">
        <v>360744</v>
      </c>
      <c r="F19" s="25">
        <f t="shared" si="1"/>
        <v>91.395588022528</v>
      </c>
      <c r="G19" s="25">
        <v>103.14</v>
      </c>
      <c r="H19" s="25">
        <f t="shared" si="0"/>
        <v>94.26185183839014</v>
      </c>
    </row>
    <row r="20" spans="1:8" ht="12.75">
      <c r="A20" s="22" t="s">
        <v>90</v>
      </c>
      <c r="B20" s="22"/>
      <c r="C20" s="23">
        <v>1180758.92</v>
      </c>
      <c r="D20" s="23">
        <v>2088833.48</v>
      </c>
      <c r="E20" s="23">
        <v>1880350</v>
      </c>
      <c r="F20" s="23">
        <f t="shared" si="1"/>
        <v>176.9060088912985</v>
      </c>
      <c r="G20" s="23">
        <v>90.02</v>
      </c>
      <c r="H20" s="23">
        <f t="shared" si="0"/>
        <v>159.24927334023445</v>
      </c>
    </row>
    <row r="21" spans="1:8" ht="12.75">
      <c r="A21" s="24" t="s">
        <v>91</v>
      </c>
      <c r="B21" s="24"/>
      <c r="C21" s="25">
        <v>1180758.92</v>
      </c>
      <c r="D21" s="25">
        <v>2088833.48</v>
      </c>
      <c r="E21" s="25">
        <v>1880350</v>
      </c>
      <c r="F21" s="25">
        <f t="shared" si="1"/>
        <v>176.9060088912985</v>
      </c>
      <c r="G21" s="25">
        <v>90.02</v>
      </c>
      <c r="H21" s="25">
        <f t="shared" si="0"/>
        <v>159.24927334023445</v>
      </c>
    </row>
    <row r="22" spans="1:8" ht="12.75">
      <c r="A22" s="22" t="s">
        <v>92</v>
      </c>
      <c r="B22" s="22"/>
      <c r="C22" s="23">
        <v>4427187.8</v>
      </c>
      <c r="D22" s="23">
        <v>8740886.64</v>
      </c>
      <c r="E22" s="23">
        <v>17002960</v>
      </c>
      <c r="F22" s="23">
        <f t="shared" si="1"/>
        <v>197.43654515853157</v>
      </c>
      <c r="G22" s="23">
        <v>194.52</v>
      </c>
      <c r="H22" s="23">
        <f t="shared" si="0"/>
        <v>384.0577984968246</v>
      </c>
    </row>
    <row r="23" spans="1:8" ht="12.75">
      <c r="A23" s="24" t="s">
        <v>93</v>
      </c>
      <c r="B23" s="24"/>
      <c r="C23" s="25">
        <v>4427187.8</v>
      </c>
      <c r="D23" s="25">
        <v>6404965.21</v>
      </c>
      <c r="E23" s="25">
        <v>14439769</v>
      </c>
      <c r="F23" s="25">
        <f t="shared" si="1"/>
        <v>144.67344732925042</v>
      </c>
      <c r="G23" s="25">
        <v>225.45</v>
      </c>
      <c r="H23" s="25">
        <f t="shared" si="0"/>
        <v>326.16120328123424</v>
      </c>
    </row>
    <row r="24" spans="1:8" ht="12.75">
      <c r="A24" s="24" t="s">
        <v>94</v>
      </c>
      <c r="B24" s="24"/>
      <c r="C24" s="25">
        <v>0</v>
      </c>
      <c r="D24" s="25">
        <v>2335921.43</v>
      </c>
      <c r="E24" s="25">
        <v>2563191</v>
      </c>
      <c r="F24" s="25">
        <v>0</v>
      </c>
      <c r="G24" s="25">
        <v>109.73</v>
      </c>
      <c r="H24" s="25">
        <v>0</v>
      </c>
    </row>
    <row r="25" spans="1:8" ht="12.75">
      <c r="A25" s="22" t="s">
        <v>95</v>
      </c>
      <c r="B25" s="22"/>
      <c r="C25" s="23">
        <v>195305.14</v>
      </c>
      <c r="D25" s="23">
        <v>792125.92</v>
      </c>
      <c r="E25" s="23">
        <v>650</v>
      </c>
      <c r="F25" s="23">
        <f>D25/C25*100</f>
        <v>405.5837547337464</v>
      </c>
      <c r="G25" s="23">
        <v>0.08</v>
      </c>
      <c r="H25" s="23">
        <f>E25/C25*100</f>
        <v>0.33281254144156164</v>
      </c>
    </row>
    <row r="26" spans="1:8" ht="12.75">
      <c r="A26" s="24" t="s">
        <v>96</v>
      </c>
      <c r="B26" s="24"/>
      <c r="C26" s="25">
        <v>195305.14</v>
      </c>
      <c r="D26" s="25">
        <v>792125.92</v>
      </c>
      <c r="E26" s="25">
        <v>650</v>
      </c>
      <c r="F26" s="25">
        <f>D26/C26*100</f>
        <v>405.5837547337464</v>
      </c>
      <c r="G26" s="25">
        <v>0.08</v>
      </c>
      <c r="H26" s="25">
        <f>E26/C26*100</f>
        <v>0.33281254144156164</v>
      </c>
    </row>
    <row r="27" spans="1:8" ht="12.75">
      <c r="A27" s="22" t="s">
        <v>97</v>
      </c>
      <c r="B27" s="22"/>
      <c r="C27" s="23">
        <v>756720.39</v>
      </c>
      <c r="D27" s="23">
        <v>819901.37</v>
      </c>
      <c r="E27" s="23">
        <v>2150000</v>
      </c>
      <c r="F27" s="23">
        <f>D27/C27*100</f>
        <v>108.34931644963339</v>
      </c>
      <c r="G27" s="23">
        <v>262.23</v>
      </c>
      <c r="H27" s="23">
        <f>E27/C27*100</f>
        <v>284.12079658643796</v>
      </c>
    </row>
    <row r="28" spans="1:8" ht="12.75">
      <c r="A28" s="24" t="s">
        <v>98</v>
      </c>
      <c r="B28" s="24"/>
      <c r="C28" s="25">
        <v>756720.39</v>
      </c>
      <c r="D28" s="25">
        <v>819901.37</v>
      </c>
      <c r="E28" s="25">
        <v>2150000</v>
      </c>
      <c r="F28" s="25">
        <f>D28/C28*100</f>
        <v>108.34931644963339</v>
      </c>
      <c r="G28" s="25">
        <v>262.23</v>
      </c>
      <c r="H28" s="25">
        <f>E28/C28*100</f>
        <v>284.12079658643796</v>
      </c>
    </row>
    <row r="29" spans="1:8" ht="12.75">
      <c r="A29" s="22" t="s">
        <v>99</v>
      </c>
      <c r="B29" s="22"/>
      <c r="C29" s="23">
        <v>30702.77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12.75">
      <c r="A30" s="24" t="s">
        <v>100</v>
      </c>
      <c r="B30" s="24"/>
      <c r="C30" s="25">
        <v>30702.77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1" spans="1:8" s="21" customFormat="1" ht="12.75">
      <c r="A31" s="19"/>
      <c r="B31" s="19"/>
      <c r="C31" s="20"/>
      <c r="D31" s="20"/>
      <c r="E31" s="20"/>
      <c r="F31" s="20"/>
      <c r="G31" s="20"/>
      <c r="H31" s="20"/>
    </row>
    <row r="32" spans="1:8" ht="12.75">
      <c r="A32" s="61" t="s">
        <v>111</v>
      </c>
      <c r="B32" s="62"/>
      <c r="C32" s="63">
        <v>10270973.27</v>
      </c>
      <c r="D32" s="63">
        <v>24584600.13</v>
      </c>
      <c r="E32" s="63">
        <v>34136689</v>
      </c>
      <c r="F32" s="63">
        <f>D32/C32*100</f>
        <v>239.3599855021334</v>
      </c>
      <c r="G32" s="63">
        <v>138.85</v>
      </c>
      <c r="H32" s="63">
        <v>332.36</v>
      </c>
    </row>
    <row r="33" spans="1:8" ht="12.75">
      <c r="A33" s="22" t="s">
        <v>86</v>
      </c>
      <c r="B33" s="22"/>
      <c r="C33" s="23">
        <v>3149640.01</v>
      </c>
      <c r="D33" s="23">
        <v>5249563.81</v>
      </c>
      <c r="E33" s="23">
        <v>5117476</v>
      </c>
      <c r="F33" s="23">
        <f>D33/C33*100</f>
        <v>166.6718670493394</v>
      </c>
      <c r="G33" s="23">
        <v>97.48</v>
      </c>
      <c r="H33" s="23">
        <v>162.48</v>
      </c>
    </row>
    <row r="34" spans="1:8" ht="12.75">
      <c r="A34" s="24" t="s">
        <v>87</v>
      </c>
      <c r="B34" s="24"/>
      <c r="C34" s="25">
        <v>3149640.01</v>
      </c>
      <c r="D34" s="25">
        <v>5249563.81</v>
      </c>
      <c r="E34" s="25">
        <v>5117476</v>
      </c>
      <c r="F34" s="25">
        <v>166.67</v>
      </c>
      <c r="G34" s="25">
        <v>97.48</v>
      </c>
      <c r="H34" s="25">
        <v>162.48</v>
      </c>
    </row>
    <row r="35" spans="1:8" ht="12.75">
      <c r="A35" s="22" t="s">
        <v>88</v>
      </c>
      <c r="B35" s="22"/>
      <c r="C35" s="23">
        <v>386033.16</v>
      </c>
      <c r="D35" s="23">
        <v>462973.02</v>
      </c>
      <c r="E35" s="23">
        <v>389244</v>
      </c>
      <c r="F35" s="23">
        <f>D35/C35*100</f>
        <v>119.93089401957077</v>
      </c>
      <c r="G35" s="23">
        <v>84.07</v>
      </c>
      <c r="H35" s="23">
        <v>100.83</v>
      </c>
    </row>
    <row r="36" spans="1:8" ht="12.75">
      <c r="A36" s="24" t="s">
        <v>89</v>
      </c>
      <c r="B36" s="24"/>
      <c r="C36" s="25">
        <v>386033.16</v>
      </c>
      <c r="D36" s="25">
        <v>462973.02</v>
      </c>
      <c r="E36" s="25">
        <v>389244</v>
      </c>
      <c r="F36" s="25">
        <f>D36/C36*100</f>
        <v>119.93089401957077</v>
      </c>
      <c r="G36" s="25">
        <v>84.07</v>
      </c>
      <c r="H36" s="25">
        <v>100.83</v>
      </c>
    </row>
    <row r="37" spans="1:8" ht="12.75">
      <c r="A37" s="22" t="s">
        <v>90</v>
      </c>
      <c r="B37" s="22"/>
      <c r="C37" s="23">
        <v>1248131.53</v>
      </c>
      <c r="D37" s="23">
        <v>1968999.67</v>
      </c>
      <c r="E37" s="23">
        <v>1847200</v>
      </c>
      <c r="F37" s="23">
        <f>E37/C37*100</f>
        <v>147.99722269655348</v>
      </c>
      <c r="G37" s="23">
        <v>93.81</v>
      </c>
      <c r="H37" s="23">
        <v>148</v>
      </c>
    </row>
    <row r="38" spans="1:8" ht="12.75">
      <c r="A38" s="24" t="s">
        <v>91</v>
      </c>
      <c r="B38" s="24"/>
      <c r="C38" s="25">
        <v>1248131.53</v>
      </c>
      <c r="D38" s="25">
        <v>1968699.67</v>
      </c>
      <c r="E38" s="25">
        <v>1847200</v>
      </c>
      <c r="F38" s="25">
        <f>D38/C38*100</f>
        <v>157.73174723019775</v>
      </c>
      <c r="G38" s="25">
        <v>93.83</v>
      </c>
      <c r="H38" s="25">
        <v>148</v>
      </c>
    </row>
    <row r="39" spans="1:8" ht="12.75">
      <c r="A39" s="24" t="s">
        <v>102</v>
      </c>
      <c r="B39" s="24"/>
      <c r="C39" s="25">
        <v>0</v>
      </c>
      <c r="D39" s="25">
        <v>300</v>
      </c>
      <c r="E39" s="25">
        <v>0</v>
      </c>
      <c r="F39" s="25">
        <v>0</v>
      </c>
      <c r="G39" s="25">
        <v>0</v>
      </c>
      <c r="H39" s="25">
        <v>0</v>
      </c>
    </row>
    <row r="40" spans="1:8" ht="12.75">
      <c r="A40" s="22" t="s">
        <v>92</v>
      </c>
      <c r="B40" s="22"/>
      <c r="C40" s="23">
        <f>C41+C42+C43+C44+C45</f>
        <v>3132486.33</v>
      </c>
      <c r="D40" s="23">
        <v>8387224.36</v>
      </c>
      <c r="E40" s="23">
        <v>17650971</v>
      </c>
      <c r="F40" s="23">
        <f>D40/C40*100</f>
        <v>267.7497513612454</v>
      </c>
      <c r="G40" s="23">
        <v>210.45</v>
      </c>
      <c r="H40" s="23">
        <v>563.48</v>
      </c>
    </row>
    <row r="41" spans="1:8" ht="12.75">
      <c r="A41" s="24" t="s">
        <v>93</v>
      </c>
      <c r="B41" s="24"/>
      <c r="C41" s="25">
        <v>1358481.83</v>
      </c>
      <c r="D41" s="25">
        <v>6044153.79</v>
      </c>
      <c r="E41" s="25">
        <v>14038749</v>
      </c>
      <c r="F41" s="25">
        <f>D41/C41*100</f>
        <v>444.9197373512165</v>
      </c>
      <c r="G41" s="25">
        <v>232.27</v>
      </c>
      <c r="H41" s="25">
        <v>1033.41</v>
      </c>
    </row>
    <row r="42" spans="1:8" ht="12.75">
      <c r="A42" s="24" t="s">
        <v>103</v>
      </c>
      <c r="B42" s="24"/>
      <c r="C42" s="25">
        <v>7230.15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1:8" ht="12.75">
      <c r="A43" s="24" t="s">
        <v>104</v>
      </c>
      <c r="B43" s="24"/>
      <c r="C43" s="25">
        <v>15926.74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</row>
    <row r="44" spans="1:8" ht="12.75">
      <c r="A44" s="24" t="s">
        <v>105</v>
      </c>
      <c r="B44" s="24"/>
      <c r="C44" s="25">
        <v>32826.33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</row>
    <row r="45" spans="1:8" ht="12.75">
      <c r="A45" s="24" t="s">
        <v>94</v>
      </c>
      <c r="B45" s="24"/>
      <c r="C45" s="25">
        <v>1718021.28</v>
      </c>
      <c r="D45" s="25">
        <v>2343070.57</v>
      </c>
      <c r="E45" s="25">
        <v>3612222</v>
      </c>
      <c r="F45" s="25">
        <f aca="true" t="shared" si="2" ref="F45:F52">D45/C45*100</f>
        <v>136.38192944851068</v>
      </c>
      <c r="G45" s="25">
        <v>154.17</v>
      </c>
      <c r="H45" s="25">
        <v>210.25</v>
      </c>
    </row>
    <row r="46" spans="1:8" ht="12.75">
      <c r="A46" s="22" t="s">
        <v>95</v>
      </c>
      <c r="B46" s="22"/>
      <c r="C46" s="23">
        <v>227067.45</v>
      </c>
      <c r="D46" s="23">
        <v>727508.9</v>
      </c>
      <c r="E46" s="23">
        <v>650</v>
      </c>
      <c r="F46" s="23">
        <f t="shared" si="2"/>
        <v>320.3933016379054</v>
      </c>
      <c r="G46" s="23">
        <v>0.09</v>
      </c>
      <c r="H46" s="23">
        <v>0.29</v>
      </c>
    </row>
    <row r="47" spans="1:8" ht="12.75">
      <c r="A47" s="24" t="s">
        <v>96</v>
      </c>
      <c r="B47" s="24"/>
      <c r="C47" s="25">
        <v>227067.45</v>
      </c>
      <c r="D47" s="25">
        <v>727508.9</v>
      </c>
      <c r="E47" s="25">
        <v>650</v>
      </c>
      <c r="F47" s="25">
        <f t="shared" si="2"/>
        <v>320.3933016379054</v>
      </c>
      <c r="G47" s="25">
        <v>0.09</v>
      </c>
      <c r="H47" s="25">
        <v>0.29</v>
      </c>
    </row>
    <row r="48" spans="1:8" ht="12.75">
      <c r="A48" s="22" t="s">
        <v>97</v>
      </c>
      <c r="B48" s="22"/>
      <c r="C48" s="23">
        <v>777688.86</v>
      </c>
      <c r="D48" s="23">
        <v>776272.21</v>
      </c>
      <c r="E48" s="23">
        <v>1993148</v>
      </c>
      <c r="F48" s="23">
        <f t="shared" si="2"/>
        <v>99.81783846048661</v>
      </c>
      <c r="G48" s="23">
        <v>256.76</v>
      </c>
      <c r="H48" s="23">
        <v>256.29</v>
      </c>
    </row>
    <row r="49" spans="1:8" ht="12.75">
      <c r="A49" s="24" t="s">
        <v>98</v>
      </c>
      <c r="B49" s="24"/>
      <c r="C49" s="25">
        <v>750021.66</v>
      </c>
      <c r="D49" s="25">
        <v>774873.46</v>
      </c>
      <c r="E49" s="25">
        <v>1993148</v>
      </c>
      <c r="F49" s="25">
        <f t="shared" si="2"/>
        <v>103.31347764009908</v>
      </c>
      <c r="G49" s="25">
        <v>257.22</v>
      </c>
      <c r="H49" s="25">
        <v>265.75</v>
      </c>
    </row>
    <row r="50" spans="1:8" ht="12.75">
      <c r="A50" s="24" t="s">
        <v>106</v>
      </c>
      <c r="B50" s="24"/>
      <c r="C50" s="25">
        <v>27667.2</v>
      </c>
      <c r="D50" s="25">
        <v>1398.75</v>
      </c>
      <c r="E50" s="25">
        <v>0</v>
      </c>
      <c r="F50" s="25">
        <f t="shared" si="2"/>
        <v>5.055625433726578</v>
      </c>
      <c r="G50" s="25">
        <f>E50/C50</f>
        <v>0</v>
      </c>
      <c r="H50" s="25">
        <v>0</v>
      </c>
    </row>
    <row r="51" spans="1:8" ht="12.75">
      <c r="A51" s="22" t="s">
        <v>99</v>
      </c>
      <c r="B51" s="22"/>
      <c r="C51" s="23">
        <v>1349925.93</v>
      </c>
      <c r="D51" s="23">
        <v>7012058.16</v>
      </c>
      <c r="E51" s="23">
        <v>7138000</v>
      </c>
      <c r="F51" s="23">
        <f t="shared" si="2"/>
        <v>519.4402155087132</v>
      </c>
      <c r="G51" s="23">
        <v>101.8</v>
      </c>
      <c r="H51" s="23">
        <v>528.77</v>
      </c>
    </row>
    <row r="52" spans="1:8" ht="12.75">
      <c r="A52" s="24" t="s">
        <v>100</v>
      </c>
      <c r="B52" s="24"/>
      <c r="C52" s="25">
        <v>1349925.93</v>
      </c>
      <c r="D52" s="25">
        <v>7012058.16</v>
      </c>
      <c r="E52" s="25">
        <v>7138000</v>
      </c>
      <c r="F52" s="25">
        <f t="shared" si="2"/>
        <v>519.4402155087132</v>
      </c>
      <c r="G52" s="25">
        <v>101.8</v>
      </c>
      <c r="H52" s="25">
        <v>528.77</v>
      </c>
    </row>
    <row r="53" ht="12.75">
      <c r="B53"/>
    </row>
  </sheetData>
  <sheetProtection/>
  <mergeCells count="8">
    <mergeCell ref="B7:E7"/>
    <mergeCell ref="B9:C9"/>
    <mergeCell ref="A8:C8"/>
    <mergeCell ref="A1:B1"/>
    <mergeCell ref="A2:B2"/>
    <mergeCell ref="A3:B3"/>
    <mergeCell ref="A4:B4"/>
    <mergeCell ref="B6:E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4" r:id="rId1"/>
  <headerFoot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1.7109375" style="0" customWidth="1"/>
    <col min="2" max="2" width="62.7109375" style="0" customWidth="1"/>
    <col min="3" max="3" width="17.57421875" style="0" customWidth="1"/>
    <col min="4" max="4" width="15.28125" style="0" customWidth="1"/>
    <col min="5" max="5" width="13.8515625" style="0" customWidth="1"/>
    <col min="6" max="6" width="7.140625" style="0" customWidth="1"/>
    <col min="7" max="7" width="8.28125" style="0" customWidth="1"/>
    <col min="8" max="8" width="11.00390625" style="0" customWidth="1"/>
  </cols>
  <sheetData>
    <row r="1" spans="1:8" ht="12.75">
      <c r="A1" s="70"/>
      <c r="B1" s="70"/>
      <c r="G1" s="12"/>
      <c r="H1" s="13"/>
    </row>
    <row r="2" spans="1:2" ht="12.75">
      <c r="A2" s="70"/>
      <c r="B2" s="70"/>
    </row>
    <row r="3" spans="1:2" ht="12.75">
      <c r="A3" s="70"/>
      <c r="B3" s="70"/>
    </row>
    <row r="4" spans="1:2" ht="12.75">
      <c r="A4" s="70"/>
      <c r="B4" s="70"/>
    </row>
    <row r="6" spans="2:6" ht="12.75">
      <c r="B6" s="79" t="s">
        <v>179</v>
      </c>
      <c r="C6" s="83"/>
      <c r="D6" s="83"/>
      <c r="E6" s="83"/>
      <c r="F6" s="83"/>
    </row>
    <row r="7" spans="2:6" ht="12.75">
      <c r="B7" s="79" t="s">
        <v>415</v>
      </c>
      <c r="C7" s="70"/>
      <c r="D7" s="70"/>
      <c r="E7" s="70"/>
      <c r="F7" s="70"/>
    </row>
    <row r="8" ht="12.75">
      <c r="B8" s="27" t="s">
        <v>414</v>
      </c>
    </row>
    <row r="9" ht="12.75">
      <c r="B9" s="27" t="s">
        <v>413</v>
      </c>
    </row>
    <row r="10" ht="12.75">
      <c r="B10" s="28"/>
    </row>
    <row r="11" spans="3:8" ht="12.75">
      <c r="C11" s="79" t="s">
        <v>77</v>
      </c>
      <c r="D11" s="70"/>
      <c r="E11" s="70"/>
      <c r="F11" s="79" t="s">
        <v>7</v>
      </c>
      <c r="G11" s="70"/>
      <c r="H11" s="70"/>
    </row>
    <row r="12" spans="2:5" ht="12.75">
      <c r="B12" s="16" t="s">
        <v>118</v>
      </c>
      <c r="C12" s="14" t="s">
        <v>115</v>
      </c>
      <c r="D12" s="14" t="s">
        <v>401</v>
      </c>
      <c r="E12" s="14" t="s">
        <v>402</v>
      </c>
    </row>
    <row r="13" spans="1:8" ht="12.75">
      <c r="A13" s="1"/>
      <c r="B13" s="59" t="s">
        <v>109</v>
      </c>
      <c r="C13" s="16" t="s">
        <v>74</v>
      </c>
      <c r="D13" s="16" t="s">
        <v>79</v>
      </c>
      <c r="E13" s="16" t="s">
        <v>80</v>
      </c>
      <c r="F13" s="14" t="s">
        <v>81</v>
      </c>
      <c r="G13" s="14" t="s">
        <v>17</v>
      </c>
      <c r="H13" s="14" t="s">
        <v>71</v>
      </c>
    </row>
    <row r="14" spans="1:8" ht="12.75">
      <c r="A14" s="84" t="s">
        <v>85</v>
      </c>
      <c r="B14" s="85"/>
      <c r="C14" s="64">
        <v>26606477</v>
      </c>
      <c r="D14" s="64">
        <v>22790333</v>
      </c>
      <c r="E14" s="64">
        <v>23103135</v>
      </c>
      <c r="F14" s="64">
        <f>D14/C14*100</f>
        <v>85.65708643049585</v>
      </c>
      <c r="G14" s="64">
        <v>101.3725</v>
      </c>
      <c r="H14" s="64">
        <v>86.8327</v>
      </c>
    </row>
    <row r="15" spans="1:8" ht="12.75">
      <c r="A15" s="86" t="s">
        <v>86</v>
      </c>
      <c r="B15" s="87"/>
      <c r="C15" s="23">
        <v>5211773</v>
      </c>
      <c r="D15" s="23">
        <v>5339858</v>
      </c>
      <c r="E15" s="23">
        <v>5232160</v>
      </c>
      <c r="F15" s="23">
        <v>102.4576</v>
      </c>
      <c r="G15" s="23">
        <v>97.9831</v>
      </c>
      <c r="H15" s="23">
        <v>100.3911</v>
      </c>
    </row>
    <row r="16" spans="1:8" ht="12.75">
      <c r="A16" s="88" t="s">
        <v>87</v>
      </c>
      <c r="B16" s="89"/>
      <c r="C16" s="25">
        <v>5211773</v>
      </c>
      <c r="D16" s="25">
        <v>5339858</v>
      </c>
      <c r="E16" s="25">
        <v>5232160</v>
      </c>
      <c r="F16" s="25">
        <v>102.4576</v>
      </c>
      <c r="G16" s="25">
        <v>97.9831</v>
      </c>
      <c r="H16" s="25">
        <v>100.3911</v>
      </c>
    </row>
    <row r="17" spans="1:8" ht="12.75">
      <c r="A17" s="86" t="s">
        <v>88</v>
      </c>
      <c r="B17" s="87"/>
      <c r="C17" s="23">
        <v>360744</v>
      </c>
      <c r="D17" s="23">
        <v>329744</v>
      </c>
      <c r="E17" s="23">
        <v>329744</v>
      </c>
      <c r="F17" s="23">
        <v>91.4066</v>
      </c>
      <c r="G17" s="23">
        <v>100</v>
      </c>
      <c r="H17" s="23">
        <v>91.4066</v>
      </c>
    </row>
    <row r="18" spans="1:8" ht="12.75">
      <c r="A18" s="88" t="s">
        <v>89</v>
      </c>
      <c r="B18" s="89"/>
      <c r="C18" s="25">
        <v>360744</v>
      </c>
      <c r="D18" s="25">
        <v>329744</v>
      </c>
      <c r="E18" s="25">
        <v>329744</v>
      </c>
      <c r="F18" s="25">
        <v>91.4066</v>
      </c>
      <c r="G18" s="25">
        <v>100</v>
      </c>
      <c r="H18" s="25">
        <v>91.4066</v>
      </c>
    </row>
    <row r="19" spans="1:8" ht="12.75">
      <c r="A19" s="86" t="s">
        <v>90</v>
      </c>
      <c r="B19" s="87"/>
      <c r="C19" s="23">
        <v>1880350</v>
      </c>
      <c r="D19" s="23">
        <v>1880350</v>
      </c>
      <c r="E19" s="23">
        <v>1880350</v>
      </c>
      <c r="F19" s="23">
        <v>100</v>
      </c>
      <c r="G19" s="23">
        <v>100</v>
      </c>
      <c r="H19" s="23">
        <v>100</v>
      </c>
    </row>
    <row r="20" spans="1:8" ht="12.75">
      <c r="A20" s="88" t="s">
        <v>91</v>
      </c>
      <c r="B20" s="89"/>
      <c r="C20" s="25">
        <v>1880350</v>
      </c>
      <c r="D20" s="25">
        <v>1880350</v>
      </c>
      <c r="E20" s="25">
        <v>1880350</v>
      </c>
      <c r="F20" s="25">
        <v>100</v>
      </c>
      <c r="G20" s="25">
        <v>100</v>
      </c>
      <c r="H20" s="25">
        <v>100</v>
      </c>
    </row>
    <row r="21" spans="1:8" ht="12.75">
      <c r="A21" s="86" t="s">
        <v>92</v>
      </c>
      <c r="B21" s="87"/>
      <c r="C21" s="23">
        <v>17002960</v>
      </c>
      <c r="D21" s="23">
        <v>13689731</v>
      </c>
      <c r="E21" s="23">
        <v>14110231</v>
      </c>
      <c r="F21" s="23">
        <v>80.5138</v>
      </c>
      <c r="G21" s="23">
        <v>103.0716</v>
      </c>
      <c r="H21" s="23">
        <v>82.9869</v>
      </c>
    </row>
    <row r="22" spans="1:8" ht="12.75">
      <c r="A22" s="88" t="s">
        <v>93</v>
      </c>
      <c r="B22" s="89"/>
      <c r="C22" s="25">
        <v>14439769</v>
      </c>
      <c r="D22" s="25">
        <v>11589731</v>
      </c>
      <c r="E22" s="25">
        <v>12210231</v>
      </c>
      <c r="F22" s="25">
        <v>80.2625</v>
      </c>
      <c r="G22" s="25">
        <v>105.3538</v>
      </c>
      <c r="H22" s="25">
        <v>84.5597</v>
      </c>
    </row>
    <row r="23" spans="1:8" ht="12.75">
      <c r="A23" s="88" t="s">
        <v>94</v>
      </c>
      <c r="B23" s="89"/>
      <c r="C23" s="25">
        <v>2563191</v>
      </c>
      <c r="D23" s="25">
        <v>2100000</v>
      </c>
      <c r="E23" s="25">
        <v>1900000</v>
      </c>
      <c r="F23" s="25">
        <v>81.9291</v>
      </c>
      <c r="G23" s="25">
        <v>90.4761</v>
      </c>
      <c r="H23" s="25">
        <v>74.1263</v>
      </c>
    </row>
    <row r="24" spans="1:8" ht="12.75">
      <c r="A24" s="86" t="s">
        <v>95</v>
      </c>
      <c r="B24" s="87"/>
      <c r="C24" s="23">
        <v>650</v>
      </c>
      <c r="D24" s="23">
        <v>650</v>
      </c>
      <c r="E24" s="23">
        <v>650</v>
      </c>
      <c r="F24" s="23">
        <v>100</v>
      </c>
      <c r="G24" s="23">
        <v>100</v>
      </c>
      <c r="H24" s="23">
        <v>100</v>
      </c>
    </row>
    <row r="25" spans="1:8" ht="12.75">
      <c r="A25" s="88" t="s">
        <v>96</v>
      </c>
      <c r="B25" s="89"/>
      <c r="C25" s="25">
        <v>650</v>
      </c>
      <c r="D25" s="25">
        <v>650</v>
      </c>
      <c r="E25" s="25">
        <v>650</v>
      </c>
      <c r="F25" s="25">
        <v>100</v>
      </c>
      <c r="G25" s="25">
        <v>100</v>
      </c>
      <c r="H25" s="25">
        <v>100</v>
      </c>
    </row>
    <row r="26" spans="1:8" ht="12.75">
      <c r="A26" s="86" t="s">
        <v>97</v>
      </c>
      <c r="B26" s="87"/>
      <c r="C26" s="23">
        <v>2150000</v>
      </c>
      <c r="D26" s="23">
        <v>1550000</v>
      </c>
      <c r="E26" s="23">
        <v>1550000</v>
      </c>
      <c r="F26" s="23">
        <v>72.093</v>
      </c>
      <c r="G26" s="23">
        <v>100</v>
      </c>
      <c r="H26" s="23">
        <v>72.093</v>
      </c>
    </row>
    <row r="27" spans="1:8" ht="12.75">
      <c r="A27" s="88" t="s">
        <v>98</v>
      </c>
      <c r="B27" s="89"/>
      <c r="C27" s="25">
        <v>2150000</v>
      </c>
      <c r="D27" s="25">
        <v>1550000</v>
      </c>
      <c r="E27" s="25">
        <v>1550000</v>
      </c>
      <c r="F27" s="25">
        <v>72.093</v>
      </c>
      <c r="G27" s="25">
        <v>100</v>
      </c>
      <c r="H27" s="25">
        <v>72.093</v>
      </c>
    </row>
    <row r="28" spans="1:8" s="21" customFormat="1" ht="12.75">
      <c r="A28" s="19"/>
      <c r="C28" s="20"/>
      <c r="D28" s="20"/>
      <c r="E28" s="20"/>
      <c r="F28" s="20"/>
      <c r="G28" s="20"/>
      <c r="H28" s="20"/>
    </row>
    <row r="29" spans="1:8" ht="12.75">
      <c r="A29" s="84" t="s">
        <v>101</v>
      </c>
      <c r="B29" s="85"/>
      <c r="C29" s="64">
        <v>34136689</v>
      </c>
      <c r="D29" s="64">
        <v>26406906</v>
      </c>
      <c r="E29" s="64">
        <v>22919708</v>
      </c>
      <c r="F29" s="64">
        <v>77.3563</v>
      </c>
      <c r="G29" s="64">
        <v>86.7943</v>
      </c>
      <c r="H29" s="64">
        <v>67.1409</v>
      </c>
    </row>
    <row r="30" spans="1:8" ht="12.75">
      <c r="A30" s="86" t="s">
        <v>86</v>
      </c>
      <c r="B30" s="87"/>
      <c r="C30" s="23">
        <v>5117476</v>
      </c>
      <c r="D30" s="23">
        <v>3624545</v>
      </c>
      <c r="E30" s="23">
        <v>3774545</v>
      </c>
      <c r="F30" s="23">
        <v>70.8268</v>
      </c>
      <c r="G30" s="23">
        <v>104.1384</v>
      </c>
      <c r="H30" s="23">
        <v>73.7579</v>
      </c>
    </row>
    <row r="31" spans="1:8" ht="12.75">
      <c r="A31" s="88" t="s">
        <v>87</v>
      </c>
      <c r="B31" s="89"/>
      <c r="C31" s="25">
        <v>5117476</v>
      </c>
      <c r="D31" s="25">
        <v>3624545</v>
      </c>
      <c r="E31" s="25">
        <v>3774545</v>
      </c>
      <c r="F31" s="25">
        <v>70.8268</v>
      </c>
      <c r="G31" s="25">
        <v>104.1384</v>
      </c>
      <c r="H31" s="25">
        <v>73.7579</v>
      </c>
    </row>
    <row r="32" spans="1:8" ht="12.75">
      <c r="A32" s="86" t="s">
        <v>88</v>
      </c>
      <c r="B32" s="87"/>
      <c r="C32" s="23">
        <v>389244</v>
      </c>
      <c r="D32" s="23">
        <v>368915</v>
      </c>
      <c r="E32" s="23">
        <v>368915</v>
      </c>
      <c r="F32" s="23">
        <v>94.7773</v>
      </c>
      <c r="G32" s="23">
        <v>100</v>
      </c>
      <c r="H32" s="23">
        <v>94.7773</v>
      </c>
    </row>
    <row r="33" spans="1:8" ht="12.75">
      <c r="A33" s="88" t="s">
        <v>89</v>
      </c>
      <c r="B33" s="89"/>
      <c r="C33" s="25">
        <v>389244</v>
      </c>
      <c r="D33" s="25">
        <v>368915</v>
      </c>
      <c r="E33" s="25">
        <v>368915</v>
      </c>
      <c r="F33" s="25">
        <v>94.7773</v>
      </c>
      <c r="G33" s="25">
        <v>100</v>
      </c>
      <c r="H33" s="25">
        <v>94.7773</v>
      </c>
    </row>
    <row r="34" spans="1:8" ht="12.75">
      <c r="A34" s="86" t="s">
        <v>90</v>
      </c>
      <c r="B34" s="87"/>
      <c r="C34" s="23">
        <v>1847200</v>
      </c>
      <c r="D34" s="23">
        <v>4328564</v>
      </c>
      <c r="E34" s="23">
        <v>3548564</v>
      </c>
      <c r="F34" s="23">
        <v>234.331</v>
      </c>
      <c r="G34" s="23">
        <v>81.9801</v>
      </c>
      <c r="H34" s="23">
        <v>192.105</v>
      </c>
    </row>
    <row r="35" spans="1:8" ht="12.75">
      <c r="A35" s="88" t="s">
        <v>91</v>
      </c>
      <c r="B35" s="89"/>
      <c r="C35" s="25">
        <v>1847200</v>
      </c>
      <c r="D35" s="25">
        <v>4328264</v>
      </c>
      <c r="E35" s="25">
        <v>3548264</v>
      </c>
      <c r="F35" s="25">
        <v>234.3148</v>
      </c>
      <c r="G35" s="25">
        <v>81.9789</v>
      </c>
      <c r="H35" s="25">
        <v>192.0887</v>
      </c>
    </row>
    <row r="36" spans="1:8" ht="12.75">
      <c r="A36" s="88" t="s">
        <v>102</v>
      </c>
      <c r="B36" s="89"/>
      <c r="C36" s="25">
        <v>0</v>
      </c>
      <c r="D36" s="25">
        <v>300</v>
      </c>
      <c r="E36" s="25">
        <v>300</v>
      </c>
      <c r="F36" s="25">
        <v>0</v>
      </c>
      <c r="G36" s="25">
        <v>100</v>
      </c>
      <c r="H36" s="25">
        <v>0</v>
      </c>
    </row>
    <row r="37" spans="1:8" ht="12.75">
      <c r="A37" s="86" t="s">
        <v>92</v>
      </c>
      <c r="B37" s="87"/>
      <c r="C37" s="23">
        <v>17650971</v>
      </c>
      <c r="D37" s="23">
        <v>14450632</v>
      </c>
      <c r="E37" s="23">
        <v>15184134</v>
      </c>
      <c r="F37" s="23">
        <v>81.8687</v>
      </c>
      <c r="G37" s="23">
        <v>105.0759</v>
      </c>
      <c r="H37" s="23">
        <v>86.0243</v>
      </c>
    </row>
    <row r="38" spans="1:8" ht="12.75">
      <c r="A38" s="88" t="s">
        <v>93</v>
      </c>
      <c r="B38" s="89"/>
      <c r="C38" s="25">
        <v>14038749</v>
      </c>
      <c r="D38" s="25">
        <v>11524231</v>
      </c>
      <c r="E38" s="25">
        <v>12210231</v>
      </c>
      <c r="F38" s="25">
        <v>82.0887</v>
      </c>
      <c r="G38" s="25">
        <v>105.9526</v>
      </c>
      <c r="H38" s="25">
        <v>86.9752</v>
      </c>
    </row>
    <row r="39" spans="1:8" ht="12.75">
      <c r="A39" s="88" t="s">
        <v>94</v>
      </c>
      <c r="B39" s="89"/>
      <c r="C39" s="25">
        <v>3612222</v>
      </c>
      <c r="D39" s="25">
        <v>2926401</v>
      </c>
      <c r="E39" s="25">
        <v>2973903</v>
      </c>
      <c r="F39" s="25">
        <v>81.0138</v>
      </c>
      <c r="G39" s="25">
        <v>101.6232</v>
      </c>
      <c r="H39" s="25">
        <v>82.3289</v>
      </c>
    </row>
    <row r="40" spans="1:8" ht="12.75">
      <c r="A40" s="86" t="s">
        <v>95</v>
      </c>
      <c r="B40" s="87"/>
      <c r="C40" s="23">
        <v>650</v>
      </c>
      <c r="D40" s="23">
        <v>650</v>
      </c>
      <c r="E40" s="23">
        <v>650</v>
      </c>
      <c r="F40" s="23">
        <v>100</v>
      </c>
      <c r="G40" s="23">
        <v>100</v>
      </c>
      <c r="H40" s="23">
        <v>100</v>
      </c>
    </row>
    <row r="41" spans="1:8" ht="12.75">
      <c r="A41" s="88" t="s">
        <v>96</v>
      </c>
      <c r="B41" s="89"/>
      <c r="C41" s="25">
        <v>650</v>
      </c>
      <c r="D41" s="25">
        <v>650</v>
      </c>
      <c r="E41" s="25">
        <v>650</v>
      </c>
      <c r="F41" s="25">
        <v>100</v>
      </c>
      <c r="G41" s="25">
        <v>100</v>
      </c>
      <c r="H41" s="25">
        <v>100</v>
      </c>
    </row>
    <row r="42" spans="1:8" ht="12.75">
      <c r="A42" s="86" t="s">
        <v>97</v>
      </c>
      <c r="B42" s="87"/>
      <c r="C42" s="23">
        <v>1993148</v>
      </c>
      <c r="D42" s="23">
        <v>133600</v>
      </c>
      <c r="E42" s="23">
        <v>42900</v>
      </c>
      <c r="F42" s="23">
        <v>6.7029</v>
      </c>
      <c r="G42" s="23">
        <v>32.1107</v>
      </c>
      <c r="H42" s="23">
        <v>2.1523</v>
      </c>
    </row>
    <row r="43" spans="1:8" ht="12.75">
      <c r="A43" s="90" t="s">
        <v>98</v>
      </c>
      <c r="B43" s="89"/>
      <c r="C43" s="25">
        <v>1993148</v>
      </c>
      <c r="D43" s="25">
        <v>133600</v>
      </c>
      <c r="E43" s="25">
        <v>42900</v>
      </c>
      <c r="F43" s="25">
        <v>6.7029</v>
      </c>
      <c r="G43" s="25">
        <v>32.1107</v>
      </c>
      <c r="H43" s="25">
        <v>2.1523</v>
      </c>
    </row>
    <row r="44" spans="1:8" ht="12.75">
      <c r="A44" s="86" t="s">
        <v>99</v>
      </c>
      <c r="B44" s="87"/>
      <c r="C44" s="23">
        <v>7138000</v>
      </c>
      <c r="D44" s="23">
        <v>3500000</v>
      </c>
      <c r="E44" s="23">
        <v>0</v>
      </c>
      <c r="F44" s="23">
        <v>49.0333</v>
      </c>
      <c r="G44" s="23">
        <v>0</v>
      </c>
      <c r="H44" s="23">
        <v>0</v>
      </c>
    </row>
    <row r="45" spans="1:8" ht="12.75">
      <c r="A45" s="88" t="s">
        <v>100</v>
      </c>
      <c r="B45" s="89"/>
      <c r="C45" s="25">
        <v>7138000</v>
      </c>
      <c r="D45" s="25">
        <v>3500000</v>
      </c>
      <c r="E45" s="25">
        <v>0</v>
      </c>
      <c r="F45" s="25">
        <v>49.0333</v>
      </c>
      <c r="G45" s="25">
        <v>0</v>
      </c>
      <c r="H45" s="25">
        <v>0</v>
      </c>
    </row>
  </sheetData>
  <sheetProtection/>
  <mergeCells count="39">
    <mergeCell ref="A43:B43"/>
    <mergeCell ref="A44:B44"/>
    <mergeCell ref="A45:B45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7:B27"/>
    <mergeCell ref="A29:B29"/>
    <mergeCell ref="A30:B30"/>
    <mergeCell ref="A18:B18"/>
    <mergeCell ref="A19:B19"/>
    <mergeCell ref="A20:B20"/>
    <mergeCell ref="A21:B21"/>
    <mergeCell ref="A22:B22"/>
    <mergeCell ref="A23:B23"/>
    <mergeCell ref="C11:E11"/>
    <mergeCell ref="F11:H11"/>
    <mergeCell ref="A14:B14"/>
    <mergeCell ref="A15:B15"/>
    <mergeCell ref="A16:B16"/>
    <mergeCell ref="A17:B17"/>
    <mergeCell ref="A1:B1"/>
    <mergeCell ref="A2:B2"/>
    <mergeCell ref="A3:B3"/>
    <mergeCell ref="A4:B4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2" max="2" width="87.28125" style="0" customWidth="1"/>
    <col min="3" max="5" width="13.8515625" style="0" customWidth="1"/>
    <col min="6" max="6" width="8.8515625" style="0" customWidth="1"/>
    <col min="7" max="7" width="8.28125" style="0" customWidth="1"/>
    <col min="8" max="8" width="10.28125" style="0" customWidth="1"/>
  </cols>
  <sheetData>
    <row r="1" spans="1:8" ht="12.75">
      <c r="A1" s="70"/>
      <c r="B1" s="70"/>
      <c r="G1" s="12"/>
      <c r="H1" s="13"/>
    </row>
    <row r="2" spans="1:2" ht="12.75">
      <c r="A2" s="70"/>
      <c r="B2" s="70"/>
    </row>
    <row r="3" spans="1:2" ht="12.75">
      <c r="A3" s="70"/>
      <c r="B3" s="70"/>
    </row>
    <row r="4" spans="1:2" ht="12.75">
      <c r="A4" s="70"/>
      <c r="B4" s="70"/>
    </row>
    <row r="6" spans="2:6" ht="12.75">
      <c r="B6" s="77" t="s">
        <v>2</v>
      </c>
      <c r="C6" s="83"/>
      <c r="D6" s="83"/>
      <c r="E6" s="83"/>
      <c r="F6" s="83"/>
    </row>
    <row r="7" spans="2:6" ht="12.75">
      <c r="B7" s="77" t="s">
        <v>107</v>
      </c>
      <c r="C7" s="70"/>
      <c r="D7" s="70"/>
      <c r="E7" s="70"/>
      <c r="F7" s="70"/>
    </row>
    <row r="8" ht="12.75">
      <c r="B8" s="16" t="s">
        <v>116</v>
      </c>
    </row>
    <row r="9" ht="12.75">
      <c r="B9" s="16" t="s">
        <v>117</v>
      </c>
    </row>
    <row r="10" ht="12.75">
      <c r="B10" s="16"/>
    </row>
    <row r="11" spans="3:8" ht="12.75">
      <c r="C11" s="79" t="s">
        <v>77</v>
      </c>
      <c r="D11" s="70"/>
      <c r="E11" s="70"/>
      <c r="F11" s="79" t="s">
        <v>7</v>
      </c>
      <c r="G11" s="70"/>
      <c r="H11" s="70"/>
    </row>
    <row r="12" spans="3:5" ht="12.75">
      <c r="C12" s="14" t="s">
        <v>115</v>
      </c>
      <c r="D12" s="14" t="s">
        <v>401</v>
      </c>
      <c r="E12" s="14" t="s">
        <v>402</v>
      </c>
    </row>
    <row r="13" spans="1:8" ht="12.75">
      <c r="A13" s="1"/>
      <c r="B13" s="14" t="s">
        <v>118</v>
      </c>
      <c r="C13" s="14" t="s">
        <v>74</v>
      </c>
      <c r="D13" s="14" t="s">
        <v>79</v>
      </c>
      <c r="E13" s="14" t="s">
        <v>80</v>
      </c>
      <c r="F13" s="14" t="s">
        <v>81</v>
      </c>
      <c r="G13" s="14" t="s">
        <v>17</v>
      </c>
      <c r="H13" s="14" t="s">
        <v>71</v>
      </c>
    </row>
    <row r="14" spans="1:8" ht="12.75">
      <c r="A14" s="91" t="s">
        <v>119</v>
      </c>
      <c r="B14" s="92"/>
      <c r="C14" s="63">
        <v>34136689</v>
      </c>
      <c r="D14" s="63">
        <v>26406906</v>
      </c>
      <c r="E14" s="63">
        <v>22919708</v>
      </c>
      <c r="F14" s="63">
        <v>77.3563</v>
      </c>
      <c r="G14" s="63">
        <v>86.7943</v>
      </c>
      <c r="H14" s="63">
        <v>67.1409</v>
      </c>
    </row>
    <row r="15" spans="1:8" ht="12.75">
      <c r="A15" s="93" t="s">
        <v>120</v>
      </c>
      <c r="B15" s="94"/>
      <c r="C15" s="29">
        <v>2754332</v>
      </c>
      <c r="D15" s="29">
        <v>2238531</v>
      </c>
      <c r="E15" s="29">
        <v>1996333</v>
      </c>
      <c r="F15" s="29">
        <v>81.273</v>
      </c>
      <c r="G15" s="29">
        <v>89.1804</v>
      </c>
      <c r="H15" s="29">
        <v>72.4797</v>
      </c>
    </row>
    <row r="16" spans="1:8" ht="12.75">
      <c r="A16" s="90" t="s">
        <v>121</v>
      </c>
      <c r="B16" s="89"/>
      <c r="C16" s="25">
        <v>1668893</v>
      </c>
      <c r="D16" s="25">
        <v>1537965</v>
      </c>
      <c r="E16" s="25">
        <v>1687965</v>
      </c>
      <c r="F16" s="25">
        <v>92.1547</v>
      </c>
      <c r="G16" s="25">
        <v>109.7531</v>
      </c>
      <c r="H16" s="25">
        <v>101.1427</v>
      </c>
    </row>
    <row r="17" spans="1:8" ht="12.75">
      <c r="A17" s="90" t="s">
        <v>122</v>
      </c>
      <c r="B17" s="89"/>
      <c r="C17" s="25">
        <v>613433</v>
      </c>
      <c r="D17" s="25">
        <v>294920</v>
      </c>
      <c r="E17" s="25">
        <v>302722</v>
      </c>
      <c r="F17" s="25">
        <v>48.0769</v>
      </c>
      <c r="G17" s="25">
        <v>102.6454</v>
      </c>
      <c r="H17" s="25">
        <v>49.3488</v>
      </c>
    </row>
    <row r="18" spans="1:8" ht="12.75">
      <c r="A18" s="90" t="s">
        <v>123</v>
      </c>
      <c r="B18" s="89"/>
      <c r="C18" s="25">
        <v>472006</v>
      </c>
      <c r="D18" s="25">
        <v>405646</v>
      </c>
      <c r="E18" s="25">
        <v>5646</v>
      </c>
      <c r="F18" s="25">
        <v>85.9408</v>
      </c>
      <c r="G18" s="25">
        <v>1.3918</v>
      </c>
      <c r="H18" s="25">
        <v>1.1961</v>
      </c>
    </row>
    <row r="19" spans="1:8" ht="12.75">
      <c r="A19" s="93" t="s">
        <v>124</v>
      </c>
      <c r="B19" s="94"/>
      <c r="C19" s="29">
        <v>959486</v>
      </c>
      <c r="D19" s="29">
        <v>737273</v>
      </c>
      <c r="E19" s="29">
        <v>737273</v>
      </c>
      <c r="F19" s="29">
        <v>76.8404</v>
      </c>
      <c r="G19" s="29">
        <v>100</v>
      </c>
      <c r="H19" s="29">
        <v>76.8404</v>
      </c>
    </row>
    <row r="20" spans="1:8" ht="12.75">
      <c r="A20" s="90" t="s">
        <v>125</v>
      </c>
      <c r="B20" s="89"/>
      <c r="C20" s="25">
        <v>953486</v>
      </c>
      <c r="D20" s="25">
        <v>731273</v>
      </c>
      <c r="E20" s="25">
        <v>731273</v>
      </c>
      <c r="F20" s="25">
        <v>76.6946</v>
      </c>
      <c r="G20" s="25">
        <v>100</v>
      </c>
      <c r="H20" s="25">
        <v>76.6946</v>
      </c>
    </row>
    <row r="21" spans="1:8" ht="12.75">
      <c r="A21" s="90" t="s">
        <v>126</v>
      </c>
      <c r="B21" s="89"/>
      <c r="C21" s="25">
        <v>6000</v>
      </c>
      <c r="D21" s="25">
        <v>6000</v>
      </c>
      <c r="E21" s="25">
        <v>6000</v>
      </c>
      <c r="F21" s="25">
        <v>100</v>
      </c>
      <c r="G21" s="25">
        <v>100</v>
      </c>
      <c r="H21" s="25">
        <v>100</v>
      </c>
    </row>
    <row r="22" spans="1:8" ht="12.75">
      <c r="A22" s="93" t="s">
        <v>127</v>
      </c>
      <c r="B22" s="94"/>
      <c r="C22" s="29">
        <v>8504244</v>
      </c>
      <c r="D22" s="29">
        <v>6387036</v>
      </c>
      <c r="E22" s="29">
        <v>4937036</v>
      </c>
      <c r="F22" s="29">
        <v>75.1041</v>
      </c>
      <c r="G22" s="29">
        <v>77.2977</v>
      </c>
      <c r="H22" s="29">
        <v>58.0537</v>
      </c>
    </row>
    <row r="23" spans="1:8" ht="12.75">
      <c r="A23" s="90" t="s">
        <v>128</v>
      </c>
      <c r="B23" s="89"/>
      <c r="C23" s="25">
        <v>400000</v>
      </c>
      <c r="D23" s="25">
        <v>270000</v>
      </c>
      <c r="E23" s="25">
        <v>300000</v>
      </c>
      <c r="F23" s="25">
        <v>67.5</v>
      </c>
      <c r="G23" s="25">
        <v>111.1111</v>
      </c>
      <c r="H23" s="25">
        <v>75</v>
      </c>
    </row>
    <row r="24" spans="1:8" ht="12.75">
      <c r="A24" s="90" t="s">
        <v>129</v>
      </c>
      <c r="B24" s="89"/>
      <c r="C24" s="25">
        <v>110300</v>
      </c>
      <c r="D24" s="25">
        <v>110300</v>
      </c>
      <c r="E24" s="25">
        <v>110300</v>
      </c>
      <c r="F24" s="25">
        <v>100</v>
      </c>
      <c r="G24" s="25">
        <v>100</v>
      </c>
      <c r="H24" s="25">
        <v>100</v>
      </c>
    </row>
    <row r="25" spans="1:8" ht="12.75">
      <c r="A25" s="90" t="s">
        <v>130</v>
      </c>
      <c r="B25" s="89"/>
      <c r="C25" s="25">
        <v>19246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1:8" ht="12.75">
      <c r="A26" s="90" t="s">
        <v>131</v>
      </c>
      <c r="B26" s="89"/>
      <c r="C26" s="25">
        <v>1133148</v>
      </c>
      <c r="D26" s="25">
        <v>2012964</v>
      </c>
      <c r="E26" s="25">
        <v>3332964</v>
      </c>
      <c r="F26" s="25">
        <v>177.6435</v>
      </c>
      <c r="G26" s="25">
        <v>165.5749</v>
      </c>
      <c r="H26" s="25">
        <v>294.1331</v>
      </c>
    </row>
    <row r="27" spans="1:8" ht="12.75">
      <c r="A27" s="90" t="s">
        <v>132</v>
      </c>
      <c r="B27" s="89"/>
      <c r="C27" s="25">
        <v>6637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1:8" ht="12.75">
      <c r="A28" s="90" t="s">
        <v>133</v>
      </c>
      <c r="B28" s="89"/>
      <c r="C28" s="25">
        <v>6834913</v>
      </c>
      <c r="D28" s="25">
        <v>3993772</v>
      </c>
      <c r="E28" s="25">
        <v>1193772</v>
      </c>
      <c r="F28" s="25">
        <v>58.4319</v>
      </c>
      <c r="G28" s="25">
        <v>29.8908</v>
      </c>
      <c r="H28" s="25">
        <v>17.4657</v>
      </c>
    </row>
    <row r="29" spans="1:8" ht="12.75">
      <c r="A29" s="93" t="s">
        <v>134</v>
      </c>
      <c r="B29" s="94"/>
      <c r="C29" s="29">
        <v>444021</v>
      </c>
      <c r="D29" s="29">
        <v>747921</v>
      </c>
      <c r="E29" s="29">
        <v>637921</v>
      </c>
      <c r="F29" s="29">
        <v>168.4427</v>
      </c>
      <c r="G29" s="29">
        <v>85.2925</v>
      </c>
      <c r="H29" s="29">
        <v>143.6691</v>
      </c>
    </row>
    <row r="30" spans="1:8" ht="12.75">
      <c r="A30" s="90" t="s">
        <v>135</v>
      </c>
      <c r="B30" s="89"/>
      <c r="C30" s="25">
        <v>22921</v>
      </c>
      <c r="D30" s="25">
        <v>7921</v>
      </c>
      <c r="E30" s="25">
        <v>7921</v>
      </c>
      <c r="F30" s="25">
        <v>34.5578</v>
      </c>
      <c r="G30" s="25">
        <v>100</v>
      </c>
      <c r="H30" s="25">
        <v>34.5578</v>
      </c>
    </row>
    <row r="31" spans="1:8" ht="12.75">
      <c r="A31" s="90" t="s">
        <v>136</v>
      </c>
      <c r="B31" s="89"/>
      <c r="C31" s="25">
        <v>373000</v>
      </c>
      <c r="D31" s="25">
        <v>340000</v>
      </c>
      <c r="E31" s="25">
        <v>230000</v>
      </c>
      <c r="F31" s="25">
        <v>91.1528</v>
      </c>
      <c r="G31" s="25">
        <v>67.647</v>
      </c>
      <c r="H31" s="25">
        <v>61.6621</v>
      </c>
    </row>
    <row r="32" spans="1:8" ht="12.75">
      <c r="A32" s="90" t="s">
        <v>137</v>
      </c>
      <c r="B32" s="89"/>
      <c r="C32" s="25">
        <v>35000</v>
      </c>
      <c r="D32" s="25">
        <v>400000</v>
      </c>
      <c r="E32" s="25">
        <v>400000</v>
      </c>
      <c r="F32" s="25">
        <v>1142.8571</v>
      </c>
      <c r="G32" s="25">
        <v>100</v>
      </c>
      <c r="H32" s="25">
        <v>1142.8571</v>
      </c>
    </row>
    <row r="33" spans="1:8" ht="12.75">
      <c r="A33" s="90" t="s">
        <v>138</v>
      </c>
      <c r="B33" s="89"/>
      <c r="C33" s="25">
        <v>13100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</row>
    <row r="34" spans="1:8" ht="12.75">
      <c r="A34" s="93" t="s">
        <v>139</v>
      </c>
      <c r="B34" s="94"/>
      <c r="C34" s="29">
        <v>5467376</v>
      </c>
      <c r="D34" s="29">
        <v>4230602</v>
      </c>
      <c r="E34" s="29">
        <v>7649902</v>
      </c>
      <c r="F34" s="29">
        <v>77.379</v>
      </c>
      <c r="G34" s="29">
        <v>180.823</v>
      </c>
      <c r="H34" s="29">
        <v>139.919</v>
      </c>
    </row>
    <row r="35" spans="1:8" ht="12.75">
      <c r="A35" s="90" t="s">
        <v>140</v>
      </c>
      <c r="B35" s="89"/>
      <c r="C35" s="25">
        <v>9868</v>
      </c>
      <c r="D35" s="25">
        <v>9000</v>
      </c>
      <c r="E35" s="25">
        <v>9000</v>
      </c>
      <c r="F35" s="25">
        <v>91.2038</v>
      </c>
      <c r="G35" s="25">
        <v>100</v>
      </c>
      <c r="H35" s="25">
        <v>91.2038</v>
      </c>
    </row>
    <row r="36" spans="1:8" ht="12.75">
      <c r="A36" s="90" t="s">
        <v>141</v>
      </c>
      <c r="B36" s="89"/>
      <c r="C36" s="25">
        <v>4284073</v>
      </c>
      <c r="D36" s="25">
        <v>3010283</v>
      </c>
      <c r="E36" s="25">
        <v>6019583</v>
      </c>
      <c r="F36" s="25">
        <v>70.2668</v>
      </c>
      <c r="G36" s="25">
        <v>199.9673</v>
      </c>
      <c r="H36" s="25">
        <v>140.5107</v>
      </c>
    </row>
    <row r="37" spans="1:8" ht="12.75">
      <c r="A37" s="90" t="s">
        <v>142</v>
      </c>
      <c r="B37" s="89"/>
      <c r="C37" s="25">
        <v>246100</v>
      </c>
      <c r="D37" s="25">
        <v>440000</v>
      </c>
      <c r="E37" s="25">
        <v>440000</v>
      </c>
      <c r="F37" s="25">
        <v>178.7891</v>
      </c>
      <c r="G37" s="25">
        <v>100</v>
      </c>
      <c r="H37" s="25">
        <v>178.7891</v>
      </c>
    </row>
    <row r="38" spans="1:8" ht="12.75">
      <c r="A38" s="90" t="s">
        <v>143</v>
      </c>
      <c r="B38" s="89"/>
      <c r="C38" s="25">
        <v>927335</v>
      </c>
      <c r="D38" s="25">
        <v>771319</v>
      </c>
      <c r="E38" s="25">
        <v>1181319</v>
      </c>
      <c r="F38" s="25">
        <v>83.1758</v>
      </c>
      <c r="G38" s="25">
        <v>153.1556</v>
      </c>
      <c r="H38" s="25">
        <v>127.3885</v>
      </c>
    </row>
    <row r="39" spans="1:8" ht="12.75">
      <c r="A39" s="93" t="s">
        <v>144</v>
      </c>
      <c r="B39" s="94"/>
      <c r="C39" s="29">
        <v>20000</v>
      </c>
      <c r="D39" s="29">
        <v>20000</v>
      </c>
      <c r="E39" s="29">
        <v>20000</v>
      </c>
      <c r="F39" s="29">
        <v>100</v>
      </c>
      <c r="G39" s="29">
        <v>100</v>
      </c>
      <c r="H39" s="29">
        <v>100</v>
      </c>
    </row>
    <row r="40" spans="1:8" ht="12.75">
      <c r="A40" s="90" t="s">
        <v>145</v>
      </c>
      <c r="B40" s="89"/>
      <c r="C40" s="25">
        <v>20000</v>
      </c>
      <c r="D40" s="25">
        <v>20000</v>
      </c>
      <c r="E40" s="25">
        <v>20000</v>
      </c>
      <c r="F40" s="25">
        <v>100</v>
      </c>
      <c r="G40" s="25">
        <v>100</v>
      </c>
      <c r="H40" s="25">
        <v>100</v>
      </c>
    </row>
    <row r="41" spans="1:8" ht="12.75">
      <c r="A41" s="93" t="s">
        <v>146</v>
      </c>
      <c r="B41" s="94"/>
      <c r="C41" s="29">
        <v>2266138</v>
      </c>
      <c r="D41" s="29">
        <v>4443013</v>
      </c>
      <c r="E41" s="29">
        <v>4467713</v>
      </c>
      <c r="F41" s="29">
        <v>196.061</v>
      </c>
      <c r="G41" s="29">
        <v>100.5559</v>
      </c>
      <c r="H41" s="29">
        <v>197.1509</v>
      </c>
    </row>
    <row r="42" spans="1:8" ht="12.75">
      <c r="A42" s="90" t="s">
        <v>147</v>
      </c>
      <c r="B42" s="89"/>
      <c r="C42" s="25">
        <v>500425</v>
      </c>
      <c r="D42" s="25">
        <v>3904400</v>
      </c>
      <c r="E42" s="25">
        <v>3927100</v>
      </c>
      <c r="F42" s="25">
        <v>780.2168</v>
      </c>
      <c r="G42" s="25">
        <v>100.5813</v>
      </c>
      <c r="H42" s="25">
        <v>784.7529</v>
      </c>
    </row>
    <row r="43" spans="1:8" ht="12.75">
      <c r="A43" s="90" t="s">
        <v>148</v>
      </c>
      <c r="B43" s="89"/>
      <c r="C43" s="25">
        <v>1660445</v>
      </c>
      <c r="D43" s="25">
        <v>457845</v>
      </c>
      <c r="E43" s="25">
        <v>459845</v>
      </c>
      <c r="F43" s="25">
        <v>27.5736</v>
      </c>
      <c r="G43" s="25">
        <v>100.4368</v>
      </c>
      <c r="H43" s="25">
        <v>27.694</v>
      </c>
    </row>
    <row r="44" spans="1:8" ht="12.75">
      <c r="A44" s="90" t="s">
        <v>149</v>
      </c>
      <c r="B44" s="89"/>
      <c r="C44" s="25">
        <v>6968</v>
      </c>
      <c r="D44" s="25">
        <v>6968</v>
      </c>
      <c r="E44" s="25">
        <v>6968</v>
      </c>
      <c r="F44" s="25">
        <v>100</v>
      </c>
      <c r="G44" s="25">
        <v>100</v>
      </c>
      <c r="H44" s="25">
        <v>100</v>
      </c>
    </row>
    <row r="45" spans="1:8" ht="12.75">
      <c r="A45" s="90" t="s">
        <v>150</v>
      </c>
      <c r="B45" s="89"/>
      <c r="C45" s="25">
        <v>98300</v>
      </c>
      <c r="D45" s="25">
        <v>73800</v>
      </c>
      <c r="E45" s="25">
        <v>73800</v>
      </c>
      <c r="F45" s="25">
        <v>75.0762</v>
      </c>
      <c r="G45" s="25">
        <v>100</v>
      </c>
      <c r="H45" s="25">
        <v>75.0762</v>
      </c>
    </row>
    <row r="46" spans="1:8" ht="12.75">
      <c r="A46" s="93" t="s">
        <v>151</v>
      </c>
      <c r="B46" s="94"/>
      <c r="C46" s="29">
        <v>9352092</v>
      </c>
      <c r="D46" s="29">
        <v>5233530</v>
      </c>
      <c r="E46" s="29">
        <v>1733530</v>
      </c>
      <c r="F46" s="29">
        <v>55.961</v>
      </c>
      <c r="G46" s="29">
        <v>33.1235</v>
      </c>
      <c r="H46" s="29">
        <v>18.5362</v>
      </c>
    </row>
    <row r="47" spans="1:8" ht="12.75">
      <c r="A47" s="90" t="s">
        <v>152</v>
      </c>
      <c r="B47" s="89"/>
      <c r="C47" s="25">
        <v>4278409</v>
      </c>
      <c r="D47" s="25">
        <v>2352183</v>
      </c>
      <c r="E47" s="25">
        <v>1352183</v>
      </c>
      <c r="F47" s="25">
        <v>54.9779</v>
      </c>
      <c r="G47" s="25">
        <v>57.4863</v>
      </c>
      <c r="H47" s="25">
        <v>31.6048</v>
      </c>
    </row>
    <row r="48" spans="1:8" ht="12.75">
      <c r="A48" s="90" t="s">
        <v>153</v>
      </c>
      <c r="B48" s="89"/>
      <c r="C48" s="25">
        <v>229683</v>
      </c>
      <c r="D48" s="25">
        <v>230347</v>
      </c>
      <c r="E48" s="25">
        <v>230347</v>
      </c>
      <c r="F48" s="25">
        <v>100.289</v>
      </c>
      <c r="G48" s="25">
        <v>100</v>
      </c>
      <c r="H48" s="25">
        <v>100.289</v>
      </c>
    </row>
    <row r="49" spans="1:8" ht="12.75">
      <c r="A49" s="90" t="s">
        <v>154</v>
      </c>
      <c r="B49" s="89"/>
      <c r="C49" s="25">
        <v>4684000</v>
      </c>
      <c r="D49" s="25">
        <v>2500000</v>
      </c>
      <c r="E49" s="25">
        <v>0</v>
      </c>
      <c r="F49" s="25">
        <v>53.3731</v>
      </c>
      <c r="G49" s="25">
        <v>0</v>
      </c>
      <c r="H49" s="25">
        <v>0</v>
      </c>
    </row>
    <row r="50" spans="1:8" ht="12.75">
      <c r="A50" s="90" t="s">
        <v>155</v>
      </c>
      <c r="B50" s="89"/>
      <c r="C50" s="25">
        <v>90000</v>
      </c>
      <c r="D50" s="25">
        <v>90000</v>
      </c>
      <c r="E50" s="25">
        <v>90000</v>
      </c>
      <c r="F50" s="25">
        <v>100</v>
      </c>
      <c r="G50" s="25">
        <v>100</v>
      </c>
      <c r="H50" s="25">
        <v>100</v>
      </c>
    </row>
    <row r="51" spans="1:8" ht="12.75">
      <c r="A51" s="90" t="s">
        <v>156</v>
      </c>
      <c r="B51" s="89"/>
      <c r="C51" s="25">
        <v>70000</v>
      </c>
      <c r="D51" s="25">
        <v>61000</v>
      </c>
      <c r="E51" s="25">
        <v>61000</v>
      </c>
      <c r="F51" s="25">
        <v>87.1428</v>
      </c>
      <c r="G51" s="25">
        <v>100</v>
      </c>
      <c r="H51" s="25">
        <v>87.1428</v>
      </c>
    </row>
    <row r="52" spans="1:8" ht="12.75">
      <c r="A52" s="93" t="s">
        <v>157</v>
      </c>
      <c r="B52" s="94"/>
      <c r="C52" s="29">
        <v>4369000</v>
      </c>
      <c r="D52" s="29">
        <v>2369000</v>
      </c>
      <c r="E52" s="29">
        <v>740000</v>
      </c>
      <c r="F52" s="29">
        <v>54.2229</v>
      </c>
      <c r="G52" s="29">
        <v>31.2368</v>
      </c>
      <c r="H52" s="29">
        <v>16.9375</v>
      </c>
    </row>
    <row r="53" spans="1:8" ht="12.75">
      <c r="A53" s="90" t="s">
        <v>158</v>
      </c>
      <c r="B53" s="89"/>
      <c r="C53" s="25">
        <v>3500</v>
      </c>
      <c r="D53" s="25">
        <v>3500</v>
      </c>
      <c r="E53" s="25">
        <v>3500</v>
      </c>
      <c r="F53" s="25">
        <v>100</v>
      </c>
      <c r="G53" s="25">
        <v>100</v>
      </c>
      <c r="H53" s="25">
        <v>100</v>
      </c>
    </row>
    <row r="54" spans="1:8" ht="12.75">
      <c r="A54" s="90" t="s">
        <v>159</v>
      </c>
      <c r="B54" s="89"/>
      <c r="C54" s="25">
        <v>4188000</v>
      </c>
      <c r="D54" s="25">
        <v>2188000</v>
      </c>
      <c r="E54" s="25">
        <v>559000</v>
      </c>
      <c r="F54" s="25">
        <v>52.2445</v>
      </c>
      <c r="G54" s="25">
        <v>25.5484</v>
      </c>
      <c r="H54" s="25">
        <v>13.3476</v>
      </c>
    </row>
    <row r="55" spans="1:8" ht="12.75">
      <c r="A55" s="90" t="s">
        <v>160</v>
      </c>
      <c r="B55" s="89"/>
      <c r="C55" s="25">
        <v>93200</v>
      </c>
      <c r="D55" s="25">
        <v>93200</v>
      </c>
      <c r="E55" s="25">
        <v>93200</v>
      </c>
      <c r="F55" s="25">
        <v>100</v>
      </c>
      <c r="G55" s="25">
        <v>100</v>
      </c>
      <c r="H55" s="25">
        <v>100</v>
      </c>
    </row>
    <row r="56" spans="1:8" ht="12.75">
      <c r="A56" s="90" t="s">
        <v>161</v>
      </c>
      <c r="B56" s="89"/>
      <c r="C56" s="25">
        <v>34300</v>
      </c>
      <c r="D56" s="25">
        <v>34300</v>
      </c>
      <c r="E56" s="25">
        <v>34300</v>
      </c>
      <c r="F56" s="25">
        <v>100</v>
      </c>
      <c r="G56" s="25">
        <v>100</v>
      </c>
      <c r="H56" s="25">
        <v>100</v>
      </c>
    </row>
    <row r="57" spans="1:8" ht="12.75">
      <c r="A57" s="90" t="s">
        <v>162</v>
      </c>
      <c r="B57" s="89"/>
      <c r="C57" s="25">
        <v>50000</v>
      </c>
      <c r="D57" s="25">
        <v>50000</v>
      </c>
      <c r="E57" s="25">
        <v>50000</v>
      </c>
      <c r="F57" s="25">
        <v>100</v>
      </c>
      <c r="G57" s="25">
        <v>100</v>
      </c>
      <c r="H57" s="25">
        <v>100</v>
      </c>
    </row>
  </sheetData>
  <sheetProtection/>
  <mergeCells count="52"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C11:E11"/>
    <mergeCell ref="F11:H11"/>
    <mergeCell ref="A14:B14"/>
    <mergeCell ref="A15:B15"/>
    <mergeCell ref="A16:B16"/>
    <mergeCell ref="A17:B17"/>
    <mergeCell ref="A1:B1"/>
    <mergeCell ref="A2:B2"/>
    <mergeCell ref="A3:B3"/>
    <mergeCell ref="A4:B4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2" max="2" width="86.7109375" style="0" customWidth="1"/>
    <col min="3" max="3" width="23.8515625" style="0" customWidth="1"/>
    <col min="4" max="4" width="17.28125" style="0" customWidth="1"/>
    <col min="5" max="5" width="13.8515625" style="0" customWidth="1"/>
    <col min="6" max="8" width="8.8515625" style="0" customWidth="1"/>
  </cols>
  <sheetData>
    <row r="1" spans="1:9" ht="12.75">
      <c r="A1" s="70"/>
      <c r="B1" s="70"/>
      <c r="H1" s="12"/>
      <c r="I1" s="13"/>
    </row>
    <row r="2" spans="1:2" ht="12.75">
      <c r="A2" s="70"/>
      <c r="B2" s="70"/>
    </row>
    <row r="3" spans="1:2" ht="12.75">
      <c r="A3" s="70"/>
      <c r="B3" s="70"/>
    </row>
    <row r="4" spans="1:2" ht="12.75">
      <c r="A4" s="70"/>
      <c r="B4" s="70"/>
    </row>
    <row r="6" spans="2:5" ht="12.75">
      <c r="B6" s="79" t="s">
        <v>409</v>
      </c>
      <c r="C6" s="95"/>
      <c r="D6" s="95"/>
      <c r="E6" s="95"/>
    </row>
    <row r="7" ht="12.75">
      <c r="B7" s="14" t="s">
        <v>406</v>
      </c>
    </row>
    <row r="8" ht="12.75">
      <c r="B8" s="14" t="s">
        <v>407</v>
      </c>
    </row>
    <row r="9" ht="12.75">
      <c r="B9" s="14" t="s">
        <v>408</v>
      </c>
    </row>
    <row r="10" ht="12.75">
      <c r="B10" s="14"/>
    </row>
    <row r="11" spans="4:8" ht="12.75">
      <c r="D11" s="79" t="s">
        <v>77</v>
      </c>
      <c r="E11" s="70"/>
      <c r="F11" s="79" t="s">
        <v>7</v>
      </c>
      <c r="G11" s="70"/>
      <c r="H11" s="70"/>
    </row>
    <row r="12" spans="3:5" ht="12.75">
      <c r="C12" s="14" t="s">
        <v>163</v>
      </c>
      <c r="D12" s="14" t="s">
        <v>396</v>
      </c>
      <c r="E12" s="14" t="s">
        <v>395</v>
      </c>
    </row>
    <row r="13" spans="1:8" ht="12.75">
      <c r="A13" s="1"/>
      <c r="B13" s="1" t="s">
        <v>118</v>
      </c>
      <c r="C13" s="14" t="s">
        <v>16</v>
      </c>
      <c r="D13" s="14" t="s">
        <v>73</v>
      </c>
      <c r="E13" s="14" t="s">
        <v>74</v>
      </c>
      <c r="F13" s="14" t="s">
        <v>81</v>
      </c>
      <c r="G13" s="14" t="s">
        <v>17</v>
      </c>
      <c r="H13" s="14" t="s">
        <v>71</v>
      </c>
    </row>
    <row r="14" spans="1:8" ht="12.75">
      <c r="A14" s="84" t="s">
        <v>166</v>
      </c>
      <c r="B14" s="85"/>
      <c r="C14" s="64">
        <f>C15+C19+C22+C30+C35+C41+C43+C48+C55</f>
        <v>10270973.27</v>
      </c>
      <c r="D14" s="64">
        <v>24584600.13</v>
      </c>
      <c r="E14" s="64">
        <v>34136689</v>
      </c>
      <c r="F14" s="64">
        <f>D14/C14*100</f>
        <v>239.3599855021334</v>
      </c>
      <c r="G14" s="64">
        <f>E14/D14*100</f>
        <v>138.8539525535899</v>
      </c>
      <c r="H14" s="64">
        <f>E14/C14*100</f>
        <v>332.360800701412</v>
      </c>
    </row>
    <row r="15" spans="1:8" ht="12.75">
      <c r="A15" s="93" t="s">
        <v>120</v>
      </c>
      <c r="B15" s="94"/>
      <c r="C15" s="33">
        <v>1576380.8</v>
      </c>
      <c r="D15" s="33">
        <v>3053355.01</v>
      </c>
      <c r="E15" s="33">
        <v>2754332</v>
      </c>
      <c r="F15" s="35">
        <f aca="true" t="shared" si="0" ref="F15:F60">D15/C15*100</f>
        <v>193.69399893731259</v>
      </c>
      <c r="G15" s="35">
        <f aca="true" t="shared" si="1" ref="G15:G60">E15/D15*100</f>
        <v>90.20673950390066</v>
      </c>
      <c r="H15" s="35">
        <f aca="true" t="shared" si="2" ref="H15:H60">E15/C15*100</f>
        <v>174.7250410560697</v>
      </c>
    </row>
    <row r="16" spans="1:8" ht="12.75">
      <c r="A16" s="90" t="s">
        <v>121</v>
      </c>
      <c r="B16" s="89"/>
      <c r="C16" s="34">
        <v>1269130.06</v>
      </c>
      <c r="D16" s="34">
        <v>1590832.62</v>
      </c>
      <c r="E16" s="34">
        <v>1668893</v>
      </c>
      <c r="F16" s="36">
        <f t="shared" si="0"/>
        <v>125.34827360404654</v>
      </c>
      <c r="G16" s="36">
        <f t="shared" si="1"/>
        <v>104.90688831864661</v>
      </c>
      <c r="H16" s="36">
        <f t="shared" si="2"/>
        <v>131.4989733991487</v>
      </c>
    </row>
    <row r="17" spans="1:8" ht="12.75">
      <c r="A17" s="90" t="s">
        <v>122</v>
      </c>
      <c r="B17" s="89"/>
      <c r="C17" s="34">
        <v>301403.04</v>
      </c>
      <c r="D17" s="34">
        <v>812027.48</v>
      </c>
      <c r="E17" s="34">
        <v>613433</v>
      </c>
      <c r="F17" s="36">
        <f t="shared" si="0"/>
        <v>269.41582274684424</v>
      </c>
      <c r="G17" s="36">
        <f t="shared" si="1"/>
        <v>75.5433793940077</v>
      </c>
      <c r="H17" s="36">
        <f t="shared" si="2"/>
        <v>203.52581712513586</v>
      </c>
    </row>
    <row r="18" spans="1:8" ht="12.75">
      <c r="A18" s="90" t="s">
        <v>123</v>
      </c>
      <c r="B18" s="89"/>
      <c r="C18" s="34">
        <v>5847.7</v>
      </c>
      <c r="D18" s="34">
        <v>650494.91</v>
      </c>
      <c r="E18" s="34">
        <v>472006</v>
      </c>
      <c r="F18" s="36">
        <f t="shared" si="0"/>
        <v>11123.944627802384</v>
      </c>
      <c r="G18" s="36">
        <f t="shared" si="1"/>
        <v>72.561059701451</v>
      </c>
      <c r="H18" s="36">
        <f t="shared" si="2"/>
        <v>8071.652102536041</v>
      </c>
    </row>
    <row r="19" spans="1:8" ht="12.75">
      <c r="A19" s="93" t="s">
        <v>124</v>
      </c>
      <c r="B19" s="94"/>
      <c r="C19" s="33">
        <v>477982.86</v>
      </c>
      <c r="D19" s="33">
        <v>771667.08</v>
      </c>
      <c r="E19" s="33">
        <v>959486</v>
      </c>
      <c r="F19" s="35">
        <f t="shared" si="0"/>
        <v>161.44241657535585</v>
      </c>
      <c r="G19" s="35">
        <f t="shared" si="1"/>
        <v>124.33937184413777</v>
      </c>
      <c r="H19" s="35">
        <f t="shared" si="2"/>
        <v>200.73648665979366</v>
      </c>
    </row>
    <row r="20" spans="1:8" ht="12.75">
      <c r="A20" s="90" t="s">
        <v>125</v>
      </c>
      <c r="B20" s="89"/>
      <c r="C20" s="34">
        <v>472685</v>
      </c>
      <c r="D20" s="34">
        <v>764185.4</v>
      </c>
      <c r="E20" s="34">
        <v>953486</v>
      </c>
      <c r="F20" s="36">
        <f t="shared" si="0"/>
        <v>161.66906079101304</v>
      </c>
      <c r="G20" s="36">
        <f t="shared" si="1"/>
        <v>124.77155412809509</v>
      </c>
      <c r="H20" s="36">
        <f t="shared" si="2"/>
        <v>201.7169996932418</v>
      </c>
    </row>
    <row r="21" spans="1:8" ht="12.75">
      <c r="A21" s="90" t="s">
        <v>126</v>
      </c>
      <c r="B21" s="89"/>
      <c r="C21" s="34">
        <v>5297.86</v>
      </c>
      <c r="D21" s="34">
        <v>7481.68</v>
      </c>
      <c r="E21" s="34">
        <v>6000</v>
      </c>
      <c r="F21" s="36">
        <f t="shared" si="0"/>
        <v>141.22079481148995</v>
      </c>
      <c r="G21" s="36">
        <f t="shared" si="1"/>
        <v>80.1958918317811</v>
      </c>
      <c r="H21" s="36">
        <f t="shared" si="2"/>
        <v>113.25327585100399</v>
      </c>
    </row>
    <row r="22" spans="1:8" ht="12.75">
      <c r="A22" s="93" t="s">
        <v>127</v>
      </c>
      <c r="B22" s="94"/>
      <c r="C22" s="33">
        <v>936833.38</v>
      </c>
      <c r="D22" s="33">
        <v>2933671.39</v>
      </c>
      <c r="E22" s="33">
        <v>8504244</v>
      </c>
      <c r="F22" s="35">
        <f t="shared" si="0"/>
        <v>313.1476154276228</v>
      </c>
      <c r="G22" s="35">
        <f t="shared" si="1"/>
        <v>289.88400094804075</v>
      </c>
      <c r="H22" s="35">
        <f t="shared" si="2"/>
        <v>907.764836474977</v>
      </c>
    </row>
    <row r="23" spans="1:8" ht="12.75">
      <c r="A23" s="90" t="s">
        <v>128</v>
      </c>
      <c r="B23" s="89"/>
      <c r="C23" s="34">
        <v>147636.96</v>
      </c>
      <c r="D23" s="34">
        <v>261221.07</v>
      </c>
      <c r="E23" s="34">
        <v>400000</v>
      </c>
      <c r="F23" s="36">
        <f t="shared" si="0"/>
        <v>176.93473910598</v>
      </c>
      <c r="G23" s="36">
        <f t="shared" si="1"/>
        <v>153.1270046478257</v>
      </c>
      <c r="H23" s="36">
        <f t="shared" si="2"/>
        <v>270.9348661744322</v>
      </c>
    </row>
    <row r="24" spans="1:8" ht="12.75">
      <c r="A24" s="90" t="s">
        <v>129</v>
      </c>
      <c r="B24" s="89"/>
      <c r="C24" s="34">
        <v>103098.6</v>
      </c>
      <c r="D24" s="34">
        <v>201718.61</v>
      </c>
      <c r="E24" s="34">
        <v>110300</v>
      </c>
      <c r="F24" s="36">
        <f t="shared" si="0"/>
        <v>195.65601278775847</v>
      </c>
      <c r="G24" s="36">
        <f t="shared" si="1"/>
        <v>54.6801309011598</v>
      </c>
      <c r="H24" s="36">
        <f t="shared" si="2"/>
        <v>106.9849639083363</v>
      </c>
    </row>
    <row r="25" spans="1:8" ht="12.75">
      <c r="A25" s="90" t="s">
        <v>130</v>
      </c>
      <c r="B25" s="89"/>
      <c r="C25" s="34">
        <v>0</v>
      </c>
      <c r="D25" s="34">
        <v>25880.95</v>
      </c>
      <c r="E25" s="34">
        <v>19246</v>
      </c>
      <c r="F25" s="36">
        <v>0</v>
      </c>
      <c r="G25" s="36">
        <f t="shared" si="1"/>
        <v>74.36357629839708</v>
      </c>
      <c r="H25" s="36">
        <v>0</v>
      </c>
    </row>
    <row r="26" spans="1:8" ht="12.75">
      <c r="A26" s="90" t="s">
        <v>131</v>
      </c>
      <c r="B26" s="89"/>
      <c r="C26" s="34">
        <v>339731.2</v>
      </c>
      <c r="D26" s="34">
        <v>1407183.95</v>
      </c>
      <c r="E26" s="34">
        <v>1133148</v>
      </c>
      <c r="F26" s="36">
        <f t="shared" si="0"/>
        <v>414.2050980304429</v>
      </c>
      <c r="G26" s="36">
        <f t="shared" si="1"/>
        <v>80.52593266146903</v>
      </c>
      <c r="H26" s="36">
        <f t="shared" si="2"/>
        <v>333.5425183203662</v>
      </c>
    </row>
    <row r="27" spans="1:8" ht="12.75">
      <c r="A27" s="90" t="s">
        <v>132</v>
      </c>
      <c r="B27" s="89"/>
      <c r="C27" s="34">
        <v>13189.33</v>
      </c>
      <c r="D27" s="34">
        <v>6636.14</v>
      </c>
      <c r="E27" s="34">
        <v>6637</v>
      </c>
      <c r="F27" s="36">
        <f t="shared" si="0"/>
        <v>50.31445873293033</v>
      </c>
      <c r="G27" s="36">
        <f t="shared" si="1"/>
        <v>100.01295934082162</v>
      </c>
      <c r="H27" s="36">
        <f t="shared" si="2"/>
        <v>50.320979155120085</v>
      </c>
    </row>
    <row r="28" spans="1:8" ht="12.75">
      <c r="A28" s="90" t="s">
        <v>133</v>
      </c>
      <c r="B28" s="89"/>
      <c r="C28" s="34">
        <v>283189.97</v>
      </c>
      <c r="D28" s="34">
        <v>308220.44</v>
      </c>
      <c r="E28" s="34">
        <v>6834913</v>
      </c>
      <c r="F28" s="36">
        <f t="shared" si="0"/>
        <v>108.83875583587937</v>
      </c>
      <c r="G28" s="36">
        <f t="shared" si="1"/>
        <v>2217.5404720076317</v>
      </c>
      <c r="H28" s="36">
        <f t="shared" si="2"/>
        <v>2413.5434598901934</v>
      </c>
    </row>
    <row r="29" spans="1:8" ht="12.75">
      <c r="A29" s="90" t="s">
        <v>167</v>
      </c>
      <c r="B29" s="89"/>
      <c r="C29" s="34">
        <v>49987.32</v>
      </c>
      <c r="D29" s="34">
        <v>722810.23</v>
      </c>
      <c r="E29" s="34">
        <v>0</v>
      </c>
      <c r="F29" s="36">
        <f t="shared" si="0"/>
        <v>1445.9871623443705</v>
      </c>
      <c r="G29" s="36">
        <f t="shared" si="1"/>
        <v>0</v>
      </c>
      <c r="H29" s="36">
        <f t="shared" si="2"/>
        <v>0</v>
      </c>
    </row>
    <row r="30" spans="1:8" ht="12.75">
      <c r="A30" s="93" t="s">
        <v>134</v>
      </c>
      <c r="B30" s="94"/>
      <c r="C30" s="33">
        <v>576019.36</v>
      </c>
      <c r="D30" s="33">
        <v>357986.52</v>
      </c>
      <c r="E30" s="33">
        <v>444021</v>
      </c>
      <c r="F30" s="35">
        <f t="shared" si="0"/>
        <v>62.148348624949</v>
      </c>
      <c r="G30" s="35">
        <f t="shared" si="1"/>
        <v>124.03288257893061</v>
      </c>
      <c r="H30" s="35">
        <f t="shared" si="2"/>
        <v>77.08438827472743</v>
      </c>
    </row>
    <row r="31" spans="1:8" ht="12.75">
      <c r="A31" s="90" t="s">
        <v>135</v>
      </c>
      <c r="B31" s="89"/>
      <c r="C31" s="34">
        <v>214855.43</v>
      </c>
      <c r="D31" s="34">
        <v>1827.38</v>
      </c>
      <c r="E31" s="34">
        <v>22921</v>
      </c>
      <c r="F31" s="36">
        <f t="shared" si="0"/>
        <v>0.8505160888882353</v>
      </c>
      <c r="G31" s="36">
        <f t="shared" si="1"/>
        <v>1254.3094485000383</v>
      </c>
      <c r="H31" s="36">
        <f t="shared" si="2"/>
        <v>10.668103663938119</v>
      </c>
    </row>
    <row r="32" spans="1:8" ht="12.75">
      <c r="A32" s="90" t="s">
        <v>136</v>
      </c>
      <c r="B32" s="89"/>
      <c r="C32" s="34">
        <v>207220.94</v>
      </c>
      <c r="D32" s="34">
        <v>245537.19</v>
      </c>
      <c r="E32" s="34">
        <v>373000</v>
      </c>
      <c r="F32" s="36">
        <f t="shared" si="0"/>
        <v>118.49052996285027</v>
      </c>
      <c r="G32" s="36">
        <f t="shared" si="1"/>
        <v>151.91181425510328</v>
      </c>
      <c r="H32" s="36">
        <f t="shared" si="2"/>
        <v>180.0011137870526</v>
      </c>
    </row>
    <row r="33" spans="1:8" ht="12.75">
      <c r="A33" s="90" t="s">
        <v>137</v>
      </c>
      <c r="B33" s="89"/>
      <c r="C33" s="34">
        <v>153942.99</v>
      </c>
      <c r="D33" s="34">
        <v>97521.95</v>
      </c>
      <c r="E33" s="34">
        <v>35000</v>
      </c>
      <c r="F33" s="36">
        <f t="shared" si="0"/>
        <v>63.34939317470708</v>
      </c>
      <c r="G33" s="36">
        <f t="shared" si="1"/>
        <v>35.88935619109339</v>
      </c>
      <c r="H33" s="36">
        <f t="shared" si="2"/>
        <v>22.73568936136683</v>
      </c>
    </row>
    <row r="34" spans="1:8" ht="12.75">
      <c r="A34" s="90" t="s">
        <v>138</v>
      </c>
      <c r="B34" s="89"/>
      <c r="C34" s="34">
        <v>0</v>
      </c>
      <c r="D34" s="34">
        <v>13100</v>
      </c>
      <c r="E34" s="34">
        <v>13100</v>
      </c>
      <c r="F34" s="36">
        <v>0</v>
      </c>
      <c r="G34" s="36">
        <f t="shared" si="1"/>
        <v>100</v>
      </c>
      <c r="H34" s="36">
        <v>0</v>
      </c>
    </row>
    <row r="35" spans="1:8" ht="12.75">
      <c r="A35" s="93" t="s">
        <v>139</v>
      </c>
      <c r="B35" s="94"/>
      <c r="C35" s="33">
        <v>1595807.76</v>
      </c>
      <c r="D35" s="33">
        <v>2008882.66</v>
      </c>
      <c r="E35" s="33">
        <v>5467376</v>
      </c>
      <c r="F35" s="35">
        <f t="shared" si="0"/>
        <v>125.88500384281875</v>
      </c>
      <c r="G35" s="35">
        <f t="shared" si="1"/>
        <v>272.1600474166072</v>
      </c>
      <c r="H35" s="35">
        <f t="shared" si="2"/>
        <v>342.6086861490133</v>
      </c>
    </row>
    <row r="36" spans="1:8" ht="12.75">
      <c r="A36" s="90" t="s">
        <v>140</v>
      </c>
      <c r="B36" s="89"/>
      <c r="C36" s="34">
        <v>3731.3</v>
      </c>
      <c r="D36" s="34">
        <v>9954.21</v>
      </c>
      <c r="E36" s="34">
        <v>9868</v>
      </c>
      <c r="F36" s="36">
        <f t="shared" si="0"/>
        <v>266.77592260070213</v>
      </c>
      <c r="G36" s="36">
        <f t="shared" si="1"/>
        <v>99.13393428509144</v>
      </c>
      <c r="H36" s="36">
        <f t="shared" si="2"/>
        <v>264.4654677994265</v>
      </c>
    </row>
    <row r="37" spans="1:8" ht="12.75">
      <c r="A37" s="90" t="s">
        <v>141</v>
      </c>
      <c r="B37" s="89"/>
      <c r="C37" s="34">
        <v>376390.99</v>
      </c>
      <c r="D37" s="34">
        <v>550638.13</v>
      </c>
      <c r="E37" s="34">
        <v>4284073</v>
      </c>
      <c r="F37" s="36">
        <f t="shared" si="0"/>
        <v>146.29418467216763</v>
      </c>
      <c r="G37" s="36">
        <f t="shared" si="1"/>
        <v>778.0196769155816</v>
      </c>
      <c r="H37" s="36">
        <f t="shared" si="2"/>
        <v>1138.1975429326828</v>
      </c>
    </row>
    <row r="38" spans="1:8" ht="12.75">
      <c r="A38" s="90" t="s">
        <v>168</v>
      </c>
      <c r="B38" s="89"/>
      <c r="C38" s="34">
        <v>17700.99</v>
      </c>
      <c r="D38" s="34">
        <v>0</v>
      </c>
      <c r="E38" s="34">
        <v>0</v>
      </c>
      <c r="F38" s="36">
        <f t="shared" si="0"/>
        <v>0</v>
      </c>
      <c r="G38" s="36">
        <v>0</v>
      </c>
      <c r="H38" s="36">
        <f t="shared" si="2"/>
        <v>0</v>
      </c>
    </row>
    <row r="39" spans="1:8" ht="12.75">
      <c r="A39" s="90" t="s">
        <v>142</v>
      </c>
      <c r="B39" s="89"/>
      <c r="C39" s="34">
        <v>177064.14</v>
      </c>
      <c r="D39" s="34">
        <v>281757.43</v>
      </c>
      <c r="E39" s="34">
        <v>246100</v>
      </c>
      <c r="F39" s="36">
        <f t="shared" si="0"/>
        <v>159.12732527320324</v>
      </c>
      <c r="G39" s="36">
        <f t="shared" si="1"/>
        <v>87.34463541919729</v>
      </c>
      <c r="H39" s="36">
        <f t="shared" si="2"/>
        <v>138.98918211219956</v>
      </c>
    </row>
    <row r="40" spans="1:8" ht="12.75">
      <c r="A40" s="90" t="s">
        <v>143</v>
      </c>
      <c r="B40" s="89"/>
      <c r="C40" s="34">
        <v>1020920.34</v>
      </c>
      <c r="D40" s="34">
        <v>1166532.89</v>
      </c>
      <c r="E40" s="34">
        <v>927335</v>
      </c>
      <c r="F40" s="36">
        <f t="shared" si="0"/>
        <v>114.2628708915722</v>
      </c>
      <c r="G40" s="36">
        <f t="shared" si="1"/>
        <v>79.4949724906599</v>
      </c>
      <c r="H40" s="36">
        <f t="shared" si="2"/>
        <v>90.83323778229358</v>
      </c>
    </row>
    <row r="41" spans="1:8" ht="12.75">
      <c r="A41" s="93" t="s">
        <v>144</v>
      </c>
      <c r="B41" s="94"/>
      <c r="C41" s="33">
        <v>8291.87</v>
      </c>
      <c r="D41" s="33">
        <v>9350.14</v>
      </c>
      <c r="E41" s="33">
        <v>20000</v>
      </c>
      <c r="F41" s="35">
        <f t="shared" si="0"/>
        <v>112.7627423005908</v>
      </c>
      <c r="G41" s="35">
        <f t="shared" si="1"/>
        <v>213.90054052666594</v>
      </c>
      <c r="H41" s="35">
        <f t="shared" si="2"/>
        <v>241.2001152936551</v>
      </c>
    </row>
    <row r="42" spans="1:8" ht="12.75">
      <c r="A42" s="90" t="s">
        <v>145</v>
      </c>
      <c r="B42" s="89"/>
      <c r="C42" s="34">
        <v>8291.87</v>
      </c>
      <c r="D42" s="34">
        <v>9350.14</v>
      </c>
      <c r="E42" s="34">
        <v>20000</v>
      </c>
      <c r="F42" s="36">
        <f t="shared" si="0"/>
        <v>112.7627423005908</v>
      </c>
      <c r="G42" s="36">
        <f t="shared" si="1"/>
        <v>213.90054052666594</v>
      </c>
      <c r="H42" s="36">
        <f t="shared" si="2"/>
        <v>241.2001152936551</v>
      </c>
    </row>
    <row r="43" spans="1:8" ht="12.75">
      <c r="A43" s="93" t="s">
        <v>146</v>
      </c>
      <c r="B43" s="94"/>
      <c r="C43" s="33">
        <v>2551788.5</v>
      </c>
      <c r="D43" s="33">
        <v>2107163.54</v>
      </c>
      <c r="E43" s="33">
        <v>2266138</v>
      </c>
      <c r="F43" s="35">
        <f t="shared" si="0"/>
        <v>82.57594781072177</v>
      </c>
      <c r="G43" s="35">
        <f t="shared" si="1"/>
        <v>107.54447659055452</v>
      </c>
      <c r="H43" s="35">
        <f t="shared" si="2"/>
        <v>88.8058708627302</v>
      </c>
    </row>
    <row r="44" spans="1:8" ht="12.75">
      <c r="A44" s="90" t="s">
        <v>147</v>
      </c>
      <c r="B44" s="89"/>
      <c r="C44" s="34">
        <v>381588.88</v>
      </c>
      <c r="D44" s="34">
        <v>390744.52</v>
      </c>
      <c r="E44" s="34">
        <v>500425</v>
      </c>
      <c r="F44" s="36">
        <f t="shared" si="0"/>
        <v>102.39934664762768</v>
      </c>
      <c r="G44" s="36">
        <f t="shared" si="1"/>
        <v>128.06961438640266</v>
      </c>
      <c r="H44" s="36">
        <f t="shared" si="2"/>
        <v>131.14244838581251</v>
      </c>
    </row>
    <row r="45" spans="1:8" ht="12.75">
      <c r="A45" s="90" t="s">
        <v>148</v>
      </c>
      <c r="B45" s="89"/>
      <c r="C45" s="34">
        <v>2083364.86</v>
      </c>
      <c r="D45" s="34">
        <v>1621142.84</v>
      </c>
      <c r="E45" s="34">
        <v>1660445</v>
      </c>
      <c r="F45" s="36">
        <f t="shared" si="0"/>
        <v>77.81367878116174</v>
      </c>
      <c r="G45" s="36">
        <f t="shared" si="1"/>
        <v>102.4243489858056</v>
      </c>
      <c r="H45" s="36">
        <f t="shared" si="2"/>
        <v>79.70015391351085</v>
      </c>
    </row>
    <row r="46" spans="1:8" ht="12.75">
      <c r="A46" s="90" t="s">
        <v>149</v>
      </c>
      <c r="B46" s="89"/>
      <c r="C46" s="34">
        <v>6967.95</v>
      </c>
      <c r="D46" s="34">
        <v>6968</v>
      </c>
      <c r="E46" s="34">
        <v>6968</v>
      </c>
      <c r="F46" s="36">
        <f t="shared" si="0"/>
        <v>100.00071757116513</v>
      </c>
      <c r="G46" s="36">
        <f t="shared" si="1"/>
        <v>100</v>
      </c>
      <c r="H46" s="36">
        <f t="shared" si="2"/>
        <v>100.00071757116513</v>
      </c>
    </row>
    <row r="47" spans="1:8" ht="12.75">
      <c r="A47" s="90" t="s">
        <v>150</v>
      </c>
      <c r="B47" s="89"/>
      <c r="C47" s="34">
        <v>79866.81</v>
      </c>
      <c r="D47" s="34">
        <v>88308.18</v>
      </c>
      <c r="E47" s="34">
        <v>98300</v>
      </c>
      <c r="F47" s="36">
        <f t="shared" si="0"/>
        <v>110.56930907845197</v>
      </c>
      <c r="G47" s="36">
        <f t="shared" si="1"/>
        <v>111.31471625844856</v>
      </c>
      <c r="H47" s="36">
        <f t="shared" si="2"/>
        <v>123.0799126696058</v>
      </c>
    </row>
    <row r="48" spans="1:8" ht="12.75">
      <c r="A48" s="93" t="s">
        <v>151</v>
      </c>
      <c r="B48" s="94"/>
      <c r="C48" s="33">
        <v>1740216.37</v>
      </c>
      <c r="D48" s="33">
        <v>9285478.06</v>
      </c>
      <c r="E48" s="33">
        <v>9352092</v>
      </c>
      <c r="F48" s="35">
        <f t="shared" si="0"/>
        <v>533.5818131626932</v>
      </c>
      <c r="G48" s="35">
        <f t="shared" si="1"/>
        <v>100.71739914272113</v>
      </c>
      <c r="H48" s="35">
        <f t="shared" si="2"/>
        <v>537.4097245160382</v>
      </c>
    </row>
    <row r="49" spans="1:8" ht="12.75">
      <c r="A49" s="90" t="s">
        <v>152</v>
      </c>
      <c r="B49" s="89"/>
      <c r="C49" s="34">
        <v>1123583.38</v>
      </c>
      <c r="D49" s="34">
        <v>3996264.5</v>
      </c>
      <c r="E49" s="34">
        <v>4278409</v>
      </c>
      <c r="F49" s="36">
        <f t="shared" si="0"/>
        <v>355.67137883438613</v>
      </c>
      <c r="G49" s="36">
        <f t="shared" si="1"/>
        <v>107.06020584973793</v>
      </c>
      <c r="H49" s="36">
        <f t="shared" si="2"/>
        <v>380.78251032869497</v>
      </c>
    </row>
    <row r="50" spans="1:8" ht="12.75">
      <c r="A50" s="90" t="s">
        <v>153</v>
      </c>
      <c r="B50" s="89"/>
      <c r="C50" s="34">
        <v>273186.86</v>
      </c>
      <c r="D50" s="34">
        <v>323614.25</v>
      </c>
      <c r="E50" s="34">
        <v>229683</v>
      </c>
      <c r="F50" s="36">
        <f t="shared" si="0"/>
        <v>118.45893686101887</v>
      </c>
      <c r="G50" s="36">
        <f t="shared" si="1"/>
        <v>70.97431587144261</v>
      </c>
      <c r="H50" s="36">
        <f t="shared" si="2"/>
        <v>84.07542002569231</v>
      </c>
    </row>
    <row r="51" spans="1:8" ht="12.75">
      <c r="A51" s="90" t="s">
        <v>154</v>
      </c>
      <c r="B51" s="89"/>
      <c r="C51" s="34">
        <v>0</v>
      </c>
      <c r="D51" s="34">
        <v>4683993.05</v>
      </c>
      <c r="E51" s="34">
        <v>4684000</v>
      </c>
      <c r="F51" s="36">
        <v>0</v>
      </c>
      <c r="G51" s="36">
        <f t="shared" si="1"/>
        <v>100.00014837767533</v>
      </c>
      <c r="H51" s="36">
        <v>0</v>
      </c>
    </row>
    <row r="52" spans="1:8" ht="12.75">
      <c r="A52" s="90" t="s">
        <v>155</v>
      </c>
      <c r="B52" s="89"/>
      <c r="C52" s="34">
        <v>135977.17</v>
      </c>
      <c r="D52" s="34">
        <v>86269.83</v>
      </c>
      <c r="E52" s="34">
        <v>90000</v>
      </c>
      <c r="F52" s="36">
        <f t="shared" si="0"/>
        <v>63.444348782961136</v>
      </c>
      <c r="G52" s="36">
        <f t="shared" si="1"/>
        <v>104.32384067523954</v>
      </c>
      <c r="H52" s="36">
        <f t="shared" si="2"/>
        <v>66.18758134177965</v>
      </c>
    </row>
    <row r="53" spans="1:8" ht="12.75">
      <c r="A53" s="90" t="s">
        <v>169</v>
      </c>
      <c r="B53" s="89"/>
      <c r="C53" s="34">
        <v>96522.16</v>
      </c>
      <c r="D53" s="34">
        <v>0</v>
      </c>
      <c r="E53" s="34">
        <v>0</v>
      </c>
      <c r="F53" s="36">
        <f t="shared" si="0"/>
        <v>0</v>
      </c>
      <c r="G53" s="36">
        <v>0</v>
      </c>
      <c r="H53" s="36">
        <f t="shared" si="2"/>
        <v>0</v>
      </c>
    </row>
    <row r="54" spans="1:8" ht="12.75">
      <c r="A54" s="90" t="s">
        <v>156</v>
      </c>
      <c r="B54" s="89"/>
      <c r="C54" s="34">
        <v>110946.8</v>
      </c>
      <c r="D54" s="34">
        <v>195336.43</v>
      </c>
      <c r="E54" s="34">
        <v>70000</v>
      </c>
      <c r="F54" s="36">
        <f t="shared" si="0"/>
        <v>176.0631491850148</v>
      </c>
      <c r="G54" s="36">
        <f t="shared" si="1"/>
        <v>35.83560936380377</v>
      </c>
      <c r="H54" s="36">
        <f t="shared" si="2"/>
        <v>63.09330237555296</v>
      </c>
    </row>
    <row r="55" spans="1:8" ht="12.75">
      <c r="A55" s="93" t="s">
        <v>157</v>
      </c>
      <c r="B55" s="94"/>
      <c r="C55" s="33">
        <v>807652.37</v>
      </c>
      <c r="D55" s="33">
        <v>4057045.73</v>
      </c>
      <c r="E55" s="33">
        <v>4369000</v>
      </c>
      <c r="F55" s="35">
        <f t="shared" si="0"/>
        <v>502.32573823809867</v>
      </c>
      <c r="G55" s="35">
        <f t="shared" si="1"/>
        <v>107.68919777495336</v>
      </c>
      <c r="H55" s="35">
        <f t="shared" si="2"/>
        <v>540.9505577257206</v>
      </c>
    </row>
    <row r="56" spans="1:8" ht="12.75">
      <c r="A56" s="90" t="s">
        <v>158</v>
      </c>
      <c r="B56" s="89"/>
      <c r="C56" s="34">
        <v>18894.22</v>
      </c>
      <c r="D56" s="34">
        <v>6456.55</v>
      </c>
      <c r="E56" s="34">
        <v>3500</v>
      </c>
      <c r="F56" s="36">
        <f t="shared" si="0"/>
        <v>34.17209072404153</v>
      </c>
      <c r="G56" s="36">
        <f t="shared" si="1"/>
        <v>54.20851693241746</v>
      </c>
      <c r="H56" s="36">
        <f t="shared" si="2"/>
        <v>18.52418358630311</v>
      </c>
    </row>
    <row r="57" spans="1:8" ht="12.75">
      <c r="A57" s="90" t="s">
        <v>159</v>
      </c>
      <c r="B57" s="89"/>
      <c r="C57" s="34">
        <v>531527.88</v>
      </c>
      <c r="D57" s="34">
        <v>3869544.62</v>
      </c>
      <c r="E57" s="34">
        <v>4188000</v>
      </c>
      <c r="F57" s="36">
        <f t="shared" si="0"/>
        <v>728.0040738408679</v>
      </c>
      <c r="G57" s="36">
        <f t="shared" si="1"/>
        <v>108.22978958180356</v>
      </c>
      <c r="H57" s="36">
        <f t="shared" si="2"/>
        <v>787.9172772649292</v>
      </c>
    </row>
    <row r="58" spans="1:8" ht="12.75">
      <c r="A58" s="90" t="s">
        <v>160</v>
      </c>
      <c r="B58" s="89"/>
      <c r="C58" s="34">
        <v>167052.85</v>
      </c>
      <c r="D58" s="34">
        <v>97429.19</v>
      </c>
      <c r="E58" s="34">
        <v>93200</v>
      </c>
      <c r="F58" s="36">
        <f t="shared" si="0"/>
        <v>58.32237522436762</v>
      </c>
      <c r="G58" s="36">
        <f t="shared" si="1"/>
        <v>95.65921670907866</v>
      </c>
      <c r="H58" s="36">
        <f t="shared" si="2"/>
        <v>55.79072730575982</v>
      </c>
    </row>
    <row r="59" spans="1:8" ht="12.75">
      <c r="A59" s="90" t="s">
        <v>161</v>
      </c>
      <c r="B59" s="89"/>
      <c r="C59" s="34">
        <v>41069.99</v>
      </c>
      <c r="D59" s="34">
        <v>37162.39</v>
      </c>
      <c r="E59" s="34">
        <v>34300</v>
      </c>
      <c r="F59" s="36">
        <f t="shared" si="0"/>
        <v>90.48551022291458</v>
      </c>
      <c r="G59" s="36">
        <f t="shared" si="1"/>
        <v>92.29761594988912</v>
      </c>
      <c r="H59" s="36">
        <f t="shared" si="2"/>
        <v>83.51596871584337</v>
      </c>
    </row>
    <row r="60" spans="1:8" ht="12.75">
      <c r="A60" s="90" t="s">
        <v>162</v>
      </c>
      <c r="B60" s="89"/>
      <c r="C60" s="34">
        <v>49107.43</v>
      </c>
      <c r="D60" s="34">
        <v>46452.98</v>
      </c>
      <c r="E60" s="34">
        <v>50000</v>
      </c>
      <c r="F60" s="36">
        <f t="shared" si="0"/>
        <v>94.59460615226658</v>
      </c>
      <c r="G60" s="36">
        <f t="shared" si="1"/>
        <v>107.635721109819</v>
      </c>
      <c r="H60" s="36">
        <f t="shared" si="2"/>
        <v>101.81758646298533</v>
      </c>
    </row>
  </sheetData>
  <sheetProtection/>
  <mergeCells count="54">
    <mergeCell ref="A1:B1"/>
    <mergeCell ref="A2:B2"/>
    <mergeCell ref="A3:B3"/>
    <mergeCell ref="A4:B4"/>
    <mergeCell ref="B6:E6"/>
    <mergeCell ref="D11:E11"/>
    <mergeCell ref="F11:H1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60:B60"/>
    <mergeCell ref="A54:B54"/>
    <mergeCell ref="A55:B55"/>
    <mergeCell ref="A56:B56"/>
    <mergeCell ref="A57:B57"/>
    <mergeCell ref="A43:B43"/>
    <mergeCell ref="A44:B44"/>
    <mergeCell ref="A45:B45"/>
    <mergeCell ref="A46:B46"/>
    <mergeCell ref="A47:B47"/>
    <mergeCell ref="A58:B58"/>
    <mergeCell ref="A59:B59"/>
    <mergeCell ref="A49:B49"/>
    <mergeCell ref="A50:B50"/>
    <mergeCell ref="A51:B51"/>
    <mergeCell ref="A52:B52"/>
    <mergeCell ref="A53:B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Vuković</dc:creator>
  <cp:keywords/>
  <dc:description/>
  <cp:lastModifiedBy>Natalija Pipić-Skoko</cp:lastModifiedBy>
  <cp:lastPrinted>2023-11-21T13:54:49Z</cp:lastPrinted>
  <dcterms:created xsi:type="dcterms:W3CDTF">2023-11-16T15:44:42Z</dcterms:created>
  <dcterms:modified xsi:type="dcterms:W3CDTF">2023-12-05T14:14:00Z</dcterms:modified>
  <cp:category/>
  <cp:version/>
  <cp:contentType/>
  <cp:contentStatus/>
</cp:coreProperties>
</file>